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ACTUÇÃO_FINAL" sheetId="4" r:id="rId1"/>
  </sheets>
  <externalReferences>
    <externalReference r:id="rId2"/>
  </externalReferences>
  <definedNames>
    <definedName name="_xlnm._FilterDatabase" localSheetId="0" hidden="1">PACTUÇÃO_FINAL!$A$5:$F$381</definedName>
    <definedName name="Consulta_CboXProced" localSheetId="0">#REF!</definedName>
    <definedName name="Consulta_CboXProced">#REF!</definedName>
    <definedName name="Exp_SM_ITAP_080714_4" localSheetId="0">#REF!</definedName>
    <definedName name="Exp_SM_ITAP_080714_4">#REF!</definedName>
    <definedName name="Exp_SM_JEQUIE_080714_4" localSheetId="0">#REF!</definedName>
    <definedName name="Exp_SM_JEQUIE_080714_4">#REF!</definedName>
    <definedName name="Exp_SM_JUAZ_080714_6" localSheetId="0">#REF!</definedName>
    <definedName name="Exp_SM_JUAZ_080714_6">#REF!</definedName>
    <definedName name="Exp_SM_SAJ_080714_4" localSheetId="0">#REF!</definedName>
    <definedName name="Exp_SM_SAJ_080714_4">#REF!</definedName>
    <definedName name="O" localSheetId="0">#REF!</definedName>
    <definedName name="O">#REF!</definedName>
    <definedName name="_xlnm.Print_Titles" localSheetId="0">PACTUÇÃO_FINAL!$4:$5</definedName>
  </definedNames>
  <calcPr calcId="145621"/>
</workbook>
</file>

<file path=xl/calcChain.xml><?xml version="1.0" encoding="utf-8"?>
<calcChain xmlns="http://schemas.openxmlformats.org/spreadsheetml/2006/main">
  <c r="C451" i="4" l="1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452" i="4" s="1"/>
  <c r="H383" i="4"/>
  <c r="I383" i="4" s="1"/>
  <c r="J383" i="4" s="1"/>
  <c r="F383" i="4"/>
  <c r="H382" i="4"/>
  <c r="I382" i="4" s="1"/>
  <c r="J382" i="4" s="1"/>
  <c r="H381" i="4"/>
  <c r="I381" i="4" s="1"/>
  <c r="J381" i="4" s="1"/>
  <c r="D381" i="4"/>
  <c r="C381" i="4"/>
  <c r="H380" i="4"/>
  <c r="I380" i="4" s="1"/>
  <c r="J380" i="4" s="1"/>
  <c r="F380" i="4"/>
  <c r="H379" i="4"/>
  <c r="I379" i="4" s="1"/>
  <c r="J379" i="4" s="1"/>
  <c r="F379" i="4"/>
  <c r="H378" i="4"/>
  <c r="I378" i="4" s="1"/>
  <c r="J378" i="4" s="1"/>
  <c r="F378" i="4"/>
  <c r="H377" i="4"/>
  <c r="I377" i="4" s="1"/>
  <c r="J377" i="4" s="1"/>
  <c r="F377" i="4"/>
  <c r="H376" i="4"/>
  <c r="I376" i="4" s="1"/>
  <c r="J376" i="4" s="1"/>
  <c r="F376" i="4"/>
  <c r="I375" i="4"/>
  <c r="J375" i="4" s="1"/>
  <c r="H375" i="4"/>
  <c r="F375" i="4"/>
  <c r="H374" i="4"/>
  <c r="I374" i="4" s="1"/>
  <c r="J374" i="4" s="1"/>
  <c r="F374" i="4"/>
  <c r="H373" i="4"/>
  <c r="I373" i="4" s="1"/>
  <c r="J373" i="4" s="1"/>
  <c r="F373" i="4"/>
  <c r="H372" i="4"/>
  <c r="I372" i="4" s="1"/>
  <c r="J372" i="4" s="1"/>
  <c r="F372" i="4"/>
  <c r="I371" i="4"/>
  <c r="J371" i="4" s="1"/>
  <c r="H371" i="4"/>
  <c r="F371" i="4"/>
  <c r="H370" i="4"/>
  <c r="I370" i="4" s="1"/>
  <c r="J370" i="4" s="1"/>
  <c r="F370" i="4"/>
  <c r="H369" i="4"/>
  <c r="I369" i="4" s="1"/>
  <c r="J369" i="4" s="1"/>
  <c r="F369" i="4"/>
  <c r="H368" i="4"/>
  <c r="I368" i="4" s="1"/>
  <c r="J368" i="4" s="1"/>
  <c r="F368" i="4"/>
  <c r="I367" i="4"/>
  <c r="J367" i="4" s="1"/>
  <c r="H367" i="4"/>
  <c r="F367" i="4"/>
  <c r="H366" i="4"/>
  <c r="I366" i="4" s="1"/>
  <c r="J366" i="4" s="1"/>
  <c r="F366" i="4"/>
  <c r="H365" i="4"/>
  <c r="I365" i="4" s="1"/>
  <c r="J365" i="4" s="1"/>
  <c r="F365" i="4"/>
  <c r="H364" i="4"/>
  <c r="I364" i="4" s="1"/>
  <c r="J364" i="4" s="1"/>
  <c r="F364" i="4"/>
  <c r="I363" i="4"/>
  <c r="J363" i="4" s="1"/>
  <c r="H363" i="4"/>
  <c r="F363" i="4"/>
  <c r="H362" i="4"/>
  <c r="I362" i="4" s="1"/>
  <c r="J362" i="4" s="1"/>
  <c r="F362" i="4"/>
  <c r="H361" i="4"/>
  <c r="I361" i="4" s="1"/>
  <c r="J361" i="4" s="1"/>
  <c r="D361" i="4"/>
  <c r="C361" i="4"/>
  <c r="H360" i="4"/>
  <c r="I360" i="4" s="1"/>
  <c r="J360" i="4" s="1"/>
  <c r="F360" i="4"/>
  <c r="H359" i="4"/>
  <c r="I359" i="4" s="1"/>
  <c r="J359" i="4" s="1"/>
  <c r="F359" i="4"/>
  <c r="I358" i="4"/>
  <c r="J358" i="4" s="1"/>
  <c r="H358" i="4"/>
  <c r="F358" i="4"/>
  <c r="H357" i="4"/>
  <c r="I357" i="4" s="1"/>
  <c r="J357" i="4" s="1"/>
  <c r="F357" i="4"/>
  <c r="H356" i="4"/>
  <c r="I356" i="4" s="1"/>
  <c r="J356" i="4" s="1"/>
  <c r="F356" i="4"/>
  <c r="H355" i="4"/>
  <c r="I355" i="4" s="1"/>
  <c r="J355" i="4" s="1"/>
  <c r="F355" i="4"/>
  <c r="I354" i="4"/>
  <c r="J354" i="4" s="1"/>
  <c r="H354" i="4"/>
  <c r="F354" i="4"/>
  <c r="H353" i="4"/>
  <c r="I353" i="4" s="1"/>
  <c r="J353" i="4" s="1"/>
  <c r="F353" i="4"/>
  <c r="H352" i="4"/>
  <c r="I352" i="4" s="1"/>
  <c r="J352" i="4" s="1"/>
  <c r="F352" i="4"/>
  <c r="H351" i="4"/>
  <c r="I351" i="4" s="1"/>
  <c r="J351" i="4" s="1"/>
  <c r="F351" i="4"/>
  <c r="I350" i="4"/>
  <c r="J350" i="4" s="1"/>
  <c r="H350" i="4"/>
  <c r="F350" i="4"/>
  <c r="F361" i="4" s="1"/>
  <c r="H349" i="4"/>
  <c r="I349" i="4" s="1"/>
  <c r="J349" i="4" s="1"/>
  <c r="D349" i="4"/>
  <c r="C349" i="4"/>
  <c r="H348" i="4"/>
  <c r="I348" i="4" s="1"/>
  <c r="J348" i="4" s="1"/>
  <c r="F348" i="4"/>
  <c r="I347" i="4"/>
  <c r="J347" i="4" s="1"/>
  <c r="H347" i="4"/>
  <c r="F347" i="4"/>
  <c r="H346" i="4"/>
  <c r="I346" i="4" s="1"/>
  <c r="J346" i="4" s="1"/>
  <c r="F346" i="4"/>
  <c r="H345" i="4"/>
  <c r="I345" i="4" s="1"/>
  <c r="J345" i="4" s="1"/>
  <c r="F345" i="4"/>
  <c r="H344" i="4"/>
  <c r="I344" i="4" s="1"/>
  <c r="J344" i="4" s="1"/>
  <c r="F344" i="4"/>
  <c r="I343" i="4"/>
  <c r="J343" i="4" s="1"/>
  <c r="H343" i="4"/>
  <c r="F343" i="4"/>
  <c r="H342" i="4"/>
  <c r="I342" i="4" s="1"/>
  <c r="J342" i="4" s="1"/>
  <c r="F342" i="4"/>
  <c r="H341" i="4"/>
  <c r="I341" i="4" s="1"/>
  <c r="J341" i="4" s="1"/>
  <c r="F341" i="4"/>
  <c r="H340" i="4"/>
  <c r="I340" i="4" s="1"/>
  <c r="J340" i="4" s="1"/>
  <c r="F340" i="4"/>
  <c r="I339" i="4"/>
  <c r="J339" i="4" s="1"/>
  <c r="H339" i="4"/>
  <c r="F339" i="4"/>
  <c r="H338" i="4"/>
  <c r="I338" i="4" s="1"/>
  <c r="J338" i="4" s="1"/>
  <c r="F338" i="4"/>
  <c r="H337" i="4"/>
  <c r="I337" i="4" s="1"/>
  <c r="J337" i="4" s="1"/>
  <c r="F337" i="4"/>
  <c r="H336" i="4"/>
  <c r="I336" i="4" s="1"/>
  <c r="J336" i="4" s="1"/>
  <c r="F336" i="4"/>
  <c r="I335" i="4"/>
  <c r="J335" i="4" s="1"/>
  <c r="H335" i="4"/>
  <c r="D335" i="4"/>
  <c r="C335" i="4"/>
  <c r="I334" i="4"/>
  <c r="J334" i="4" s="1"/>
  <c r="H334" i="4"/>
  <c r="F334" i="4"/>
  <c r="H333" i="4"/>
  <c r="I333" i="4" s="1"/>
  <c r="J333" i="4" s="1"/>
  <c r="F333" i="4"/>
  <c r="H332" i="4"/>
  <c r="I332" i="4" s="1"/>
  <c r="J332" i="4" s="1"/>
  <c r="F332" i="4"/>
  <c r="H331" i="4"/>
  <c r="I331" i="4" s="1"/>
  <c r="J331" i="4" s="1"/>
  <c r="F331" i="4"/>
  <c r="I330" i="4"/>
  <c r="J330" i="4" s="1"/>
  <c r="H330" i="4"/>
  <c r="F330" i="4"/>
  <c r="H329" i="4"/>
  <c r="I329" i="4" s="1"/>
  <c r="J329" i="4" s="1"/>
  <c r="F329" i="4"/>
  <c r="H328" i="4"/>
  <c r="I328" i="4" s="1"/>
  <c r="J328" i="4" s="1"/>
  <c r="F328" i="4"/>
  <c r="H327" i="4"/>
  <c r="I327" i="4" s="1"/>
  <c r="J327" i="4" s="1"/>
  <c r="F327" i="4"/>
  <c r="I326" i="4"/>
  <c r="J326" i="4" s="1"/>
  <c r="H326" i="4"/>
  <c r="F326" i="4"/>
  <c r="H325" i="4"/>
  <c r="I325" i="4" s="1"/>
  <c r="J325" i="4" s="1"/>
  <c r="F325" i="4"/>
  <c r="H324" i="4"/>
  <c r="I324" i="4" s="1"/>
  <c r="J324" i="4" s="1"/>
  <c r="F324" i="4"/>
  <c r="H323" i="4"/>
  <c r="I323" i="4" s="1"/>
  <c r="J323" i="4" s="1"/>
  <c r="F323" i="4"/>
  <c r="I322" i="4"/>
  <c r="J322" i="4" s="1"/>
  <c r="H322" i="4"/>
  <c r="F322" i="4"/>
  <c r="H321" i="4"/>
  <c r="I321" i="4" s="1"/>
  <c r="J321" i="4" s="1"/>
  <c r="F321" i="4"/>
  <c r="H320" i="4"/>
  <c r="I320" i="4" s="1"/>
  <c r="J320" i="4" s="1"/>
  <c r="F320" i="4"/>
  <c r="H319" i="4"/>
  <c r="I319" i="4" s="1"/>
  <c r="J319" i="4" s="1"/>
  <c r="F319" i="4"/>
  <c r="I318" i="4"/>
  <c r="J318" i="4" s="1"/>
  <c r="H318" i="4"/>
  <c r="F318" i="4"/>
  <c r="H317" i="4"/>
  <c r="I317" i="4" s="1"/>
  <c r="J317" i="4" s="1"/>
  <c r="D317" i="4"/>
  <c r="C317" i="4"/>
  <c r="H316" i="4"/>
  <c r="I316" i="4" s="1"/>
  <c r="J316" i="4" s="1"/>
  <c r="F316" i="4"/>
  <c r="I315" i="4"/>
  <c r="J315" i="4" s="1"/>
  <c r="H315" i="4"/>
  <c r="F315" i="4"/>
  <c r="H314" i="4"/>
  <c r="I314" i="4" s="1"/>
  <c r="J314" i="4" s="1"/>
  <c r="F314" i="4"/>
  <c r="H313" i="4"/>
  <c r="I313" i="4" s="1"/>
  <c r="J313" i="4" s="1"/>
  <c r="F313" i="4"/>
  <c r="H312" i="4"/>
  <c r="I312" i="4" s="1"/>
  <c r="J312" i="4" s="1"/>
  <c r="F312" i="4"/>
  <c r="I311" i="4"/>
  <c r="J311" i="4" s="1"/>
  <c r="H311" i="4"/>
  <c r="F311" i="4"/>
  <c r="H310" i="4"/>
  <c r="I310" i="4" s="1"/>
  <c r="J310" i="4" s="1"/>
  <c r="F310" i="4"/>
  <c r="H309" i="4"/>
  <c r="I309" i="4" s="1"/>
  <c r="J309" i="4" s="1"/>
  <c r="F309" i="4"/>
  <c r="H308" i="4"/>
  <c r="I308" i="4" s="1"/>
  <c r="J308" i="4" s="1"/>
  <c r="F308" i="4"/>
  <c r="I307" i="4"/>
  <c r="J307" i="4" s="1"/>
  <c r="H307" i="4"/>
  <c r="D307" i="4"/>
  <c r="C307" i="4"/>
  <c r="I306" i="4"/>
  <c r="J306" i="4" s="1"/>
  <c r="H306" i="4"/>
  <c r="F306" i="4"/>
  <c r="H305" i="4"/>
  <c r="I305" i="4" s="1"/>
  <c r="J305" i="4" s="1"/>
  <c r="F305" i="4"/>
  <c r="H304" i="4"/>
  <c r="I304" i="4" s="1"/>
  <c r="J304" i="4" s="1"/>
  <c r="F304" i="4"/>
  <c r="H303" i="4"/>
  <c r="I303" i="4" s="1"/>
  <c r="J303" i="4" s="1"/>
  <c r="F303" i="4"/>
  <c r="I302" i="4"/>
  <c r="J302" i="4" s="1"/>
  <c r="H302" i="4"/>
  <c r="F302" i="4"/>
  <c r="H301" i="4"/>
  <c r="I301" i="4" s="1"/>
  <c r="J301" i="4" s="1"/>
  <c r="F301" i="4"/>
  <c r="H300" i="4"/>
  <c r="I300" i="4" s="1"/>
  <c r="J300" i="4" s="1"/>
  <c r="F300" i="4"/>
  <c r="H299" i="4"/>
  <c r="I299" i="4" s="1"/>
  <c r="J299" i="4" s="1"/>
  <c r="F299" i="4"/>
  <c r="I298" i="4"/>
  <c r="J298" i="4" s="1"/>
  <c r="H298" i="4"/>
  <c r="F298" i="4"/>
  <c r="H297" i="4"/>
  <c r="I297" i="4" s="1"/>
  <c r="J297" i="4" s="1"/>
  <c r="F297" i="4"/>
  <c r="H296" i="4"/>
  <c r="I296" i="4" s="1"/>
  <c r="J296" i="4" s="1"/>
  <c r="D296" i="4"/>
  <c r="C296" i="4"/>
  <c r="H295" i="4"/>
  <c r="I295" i="4" s="1"/>
  <c r="J295" i="4" s="1"/>
  <c r="F295" i="4"/>
  <c r="H294" i="4"/>
  <c r="I294" i="4" s="1"/>
  <c r="J294" i="4" s="1"/>
  <c r="F294" i="4"/>
  <c r="I293" i="4"/>
  <c r="J293" i="4" s="1"/>
  <c r="H293" i="4"/>
  <c r="F293" i="4"/>
  <c r="H292" i="4"/>
  <c r="I292" i="4" s="1"/>
  <c r="J292" i="4" s="1"/>
  <c r="F292" i="4"/>
  <c r="H291" i="4"/>
  <c r="I291" i="4" s="1"/>
  <c r="J291" i="4" s="1"/>
  <c r="F291" i="4"/>
  <c r="H290" i="4"/>
  <c r="I290" i="4" s="1"/>
  <c r="J290" i="4" s="1"/>
  <c r="F290" i="4"/>
  <c r="I289" i="4"/>
  <c r="J289" i="4" s="1"/>
  <c r="H289" i="4"/>
  <c r="F289" i="4"/>
  <c r="H288" i="4"/>
  <c r="I288" i="4" s="1"/>
  <c r="J288" i="4" s="1"/>
  <c r="F288" i="4"/>
  <c r="H287" i="4"/>
  <c r="I287" i="4" s="1"/>
  <c r="J287" i="4" s="1"/>
  <c r="F287" i="4"/>
  <c r="H286" i="4"/>
  <c r="I286" i="4" s="1"/>
  <c r="J286" i="4" s="1"/>
  <c r="F286" i="4"/>
  <c r="I285" i="4"/>
  <c r="J285" i="4" s="1"/>
  <c r="H285" i="4"/>
  <c r="F285" i="4"/>
  <c r="H284" i="4"/>
  <c r="I284" i="4" s="1"/>
  <c r="J284" i="4" s="1"/>
  <c r="F284" i="4"/>
  <c r="H283" i="4"/>
  <c r="I283" i="4" s="1"/>
  <c r="J283" i="4" s="1"/>
  <c r="F283" i="4"/>
  <c r="H282" i="4"/>
  <c r="I282" i="4" s="1"/>
  <c r="J282" i="4" s="1"/>
  <c r="F282" i="4"/>
  <c r="I281" i="4"/>
  <c r="J281" i="4" s="1"/>
  <c r="H281" i="4"/>
  <c r="F281" i="4"/>
  <c r="H280" i="4"/>
  <c r="I280" i="4" s="1"/>
  <c r="J280" i="4" s="1"/>
  <c r="D280" i="4"/>
  <c r="C280" i="4"/>
  <c r="H279" i="4"/>
  <c r="I279" i="4" s="1"/>
  <c r="J279" i="4" s="1"/>
  <c r="F279" i="4"/>
  <c r="I278" i="4"/>
  <c r="J278" i="4" s="1"/>
  <c r="H278" i="4"/>
  <c r="F278" i="4"/>
  <c r="H277" i="4"/>
  <c r="I277" i="4" s="1"/>
  <c r="J277" i="4" s="1"/>
  <c r="F277" i="4"/>
  <c r="H276" i="4"/>
  <c r="I276" i="4" s="1"/>
  <c r="J276" i="4" s="1"/>
  <c r="F276" i="4"/>
  <c r="H275" i="4"/>
  <c r="I275" i="4" s="1"/>
  <c r="J275" i="4" s="1"/>
  <c r="F275" i="4"/>
  <c r="I274" i="4"/>
  <c r="J274" i="4" s="1"/>
  <c r="H274" i="4"/>
  <c r="F274" i="4"/>
  <c r="H273" i="4"/>
  <c r="I273" i="4" s="1"/>
  <c r="J273" i="4" s="1"/>
  <c r="F273" i="4"/>
  <c r="H272" i="4"/>
  <c r="I272" i="4" s="1"/>
  <c r="J272" i="4" s="1"/>
  <c r="F272" i="4"/>
  <c r="H271" i="4"/>
  <c r="I271" i="4" s="1"/>
  <c r="J271" i="4" s="1"/>
  <c r="F271" i="4"/>
  <c r="I270" i="4"/>
  <c r="J270" i="4" s="1"/>
  <c r="H270" i="4"/>
  <c r="F270" i="4"/>
  <c r="H269" i="4"/>
  <c r="I269" i="4" s="1"/>
  <c r="J269" i="4" s="1"/>
  <c r="F269" i="4"/>
  <c r="H268" i="4"/>
  <c r="I268" i="4" s="1"/>
  <c r="J268" i="4" s="1"/>
  <c r="F268" i="4"/>
  <c r="H267" i="4"/>
  <c r="I267" i="4" s="1"/>
  <c r="J267" i="4" s="1"/>
  <c r="D267" i="4"/>
  <c r="C267" i="4"/>
  <c r="H266" i="4"/>
  <c r="I266" i="4" s="1"/>
  <c r="J266" i="4" s="1"/>
  <c r="F266" i="4"/>
  <c r="H265" i="4"/>
  <c r="I265" i="4" s="1"/>
  <c r="J265" i="4" s="1"/>
  <c r="F265" i="4"/>
  <c r="H264" i="4"/>
  <c r="I264" i="4" s="1"/>
  <c r="J264" i="4" s="1"/>
  <c r="F264" i="4"/>
  <c r="I263" i="4"/>
  <c r="J263" i="4" s="1"/>
  <c r="H263" i="4"/>
  <c r="F263" i="4"/>
  <c r="H262" i="4"/>
  <c r="I262" i="4" s="1"/>
  <c r="J262" i="4" s="1"/>
  <c r="F262" i="4"/>
  <c r="H261" i="4"/>
  <c r="I261" i="4" s="1"/>
  <c r="J261" i="4" s="1"/>
  <c r="F261" i="4"/>
  <c r="H260" i="4"/>
  <c r="I260" i="4" s="1"/>
  <c r="J260" i="4" s="1"/>
  <c r="F260" i="4"/>
  <c r="I259" i="4"/>
  <c r="J259" i="4" s="1"/>
  <c r="H259" i="4"/>
  <c r="F259" i="4"/>
  <c r="H258" i="4"/>
  <c r="I258" i="4" s="1"/>
  <c r="J258" i="4" s="1"/>
  <c r="F258" i="4"/>
  <c r="H257" i="4"/>
  <c r="I257" i="4" s="1"/>
  <c r="J257" i="4" s="1"/>
  <c r="F257" i="4"/>
  <c r="H256" i="4"/>
  <c r="I256" i="4" s="1"/>
  <c r="J256" i="4" s="1"/>
  <c r="D256" i="4"/>
  <c r="C256" i="4"/>
  <c r="H255" i="4"/>
  <c r="I255" i="4" s="1"/>
  <c r="J255" i="4" s="1"/>
  <c r="F255" i="4"/>
  <c r="H254" i="4"/>
  <c r="I254" i="4" s="1"/>
  <c r="J254" i="4" s="1"/>
  <c r="F254" i="4"/>
  <c r="H253" i="4"/>
  <c r="I253" i="4" s="1"/>
  <c r="J253" i="4" s="1"/>
  <c r="F253" i="4"/>
  <c r="I252" i="4"/>
  <c r="J252" i="4" s="1"/>
  <c r="H252" i="4"/>
  <c r="F252" i="4"/>
  <c r="H251" i="4"/>
  <c r="I251" i="4" s="1"/>
  <c r="J251" i="4" s="1"/>
  <c r="F251" i="4"/>
  <c r="H250" i="4"/>
  <c r="I250" i="4" s="1"/>
  <c r="J250" i="4" s="1"/>
  <c r="F250" i="4"/>
  <c r="H249" i="4"/>
  <c r="I249" i="4" s="1"/>
  <c r="J249" i="4" s="1"/>
  <c r="D249" i="4"/>
  <c r="C249" i="4"/>
  <c r="H248" i="4"/>
  <c r="I248" i="4" s="1"/>
  <c r="J248" i="4" s="1"/>
  <c r="F248" i="4"/>
  <c r="H247" i="4"/>
  <c r="I247" i="4" s="1"/>
  <c r="J247" i="4" s="1"/>
  <c r="F247" i="4"/>
  <c r="H246" i="4"/>
  <c r="I246" i="4" s="1"/>
  <c r="J246" i="4" s="1"/>
  <c r="F246" i="4"/>
  <c r="I245" i="4"/>
  <c r="J245" i="4" s="1"/>
  <c r="H245" i="4"/>
  <c r="F245" i="4"/>
  <c r="H244" i="4"/>
  <c r="I244" i="4" s="1"/>
  <c r="J244" i="4" s="1"/>
  <c r="F244" i="4"/>
  <c r="H243" i="4"/>
  <c r="I243" i="4" s="1"/>
  <c r="J243" i="4" s="1"/>
  <c r="F243" i="4"/>
  <c r="H242" i="4"/>
  <c r="I242" i="4" s="1"/>
  <c r="J242" i="4" s="1"/>
  <c r="F242" i="4"/>
  <c r="I241" i="4"/>
  <c r="J241" i="4" s="1"/>
  <c r="H241" i="4"/>
  <c r="D241" i="4"/>
  <c r="C241" i="4"/>
  <c r="I240" i="4"/>
  <c r="J240" i="4" s="1"/>
  <c r="H240" i="4"/>
  <c r="F240" i="4"/>
  <c r="H239" i="4"/>
  <c r="I239" i="4" s="1"/>
  <c r="J239" i="4" s="1"/>
  <c r="F239" i="4"/>
  <c r="H238" i="4"/>
  <c r="I238" i="4" s="1"/>
  <c r="J238" i="4" s="1"/>
  <c r="F238" i="4"/>
  <c r="H237" i="4"/>
  <c r="I237" i="4" s="1"/>
  <c r="J237" i="4" s="1"/>
  <c r="F237" i="4"/>
  <c r="I236" i="4"/>
  <c r="J236" i="4" s="1"/>
  <c r="H236" i="4"/>
  <c r="F236" i="4"/>
  <c r="H235" i="4"/>
  <c r="I235" i="4" s="1"/>
  <c r="J235" i="4" s="1"/>
  <c r="F235" i="4"/>
  <c r="H234" i="4"/>
  <c r="I234" i="4" s="1"/>
  <c r="J234" i="4" s="1"/>
  <c r="F234" i="4"/>
  <c r="H233" i="4"/>
  <c r="I233" i="4" s="1"/>
  <c r="J233" i="4" s="1"/>
  <c r="F233" i="4"/>
  <c r="I232" i="4"/>
  <c r="J232" i="4" s="1"/>
  <c r="H232" i="4"/>
  <c r="D232" i="4"/>
  <c r="C232" i="4"/>
  <c r="I231" i="4"/>
  <c r="J231" i="4" s="1"/>
  <c r="H231" i="4"/>
  <c r="F231" i="4"/>
  <c r="H230" i="4"/>
  <c r="I230" i="4" s="1"/>
  <c r="J230" i="4" s="1"/>
  <c r="F230" i="4"/>
  <c r="H229" i="4"/>
  <c r="I229" i="4" s="1"/>
  <c r="J229" i="4" s="1"/>
  <c r="F229" i="4"/>
  <c r="H228" i="4"/>
  <c r="I228" i="4" s="1"/>
  <c r="J228" i="4" s="1"/>
  <c r="F228" i="4"/>
  <c r="H227" i="4"/>
  <c r="I227" i="4" s="1"/>
  <c r="J227" i="4" s="1"/>
  <c r="F227" i="4"/>
  <c r="I226" i="4"/>
  <c r="J226" i="4" s="1"/>
  <c r="H226" i="4"/>
  <c r="D226" i="4"/>
  <c r="C226" i="4"/>
  <c r="I225" i="4"/>
  <c r="J225" i="4" s="1"/>
  <c r="H225" i="4"/>
  <c r="F225" i="4"/>
  <c r="H224" i="4"/>
  <c r="I224" i="4" s="1"/>
  <c r="J224" i="4" s="1"/>
  <c r="F224" i="4"/>
  <c r="H223" i="4"/>
  <c r="I223" i="4" s="1"/>
  <c r="J223" i="4" s="1"/>
  <c r="F223" i="4"/>
  <c r="H222" i="4"/>
  <c r="I222" i="4" s="1"/>
  <c r="J222" i="4" s="1"/>
  <c r="F222" i="4"/>
  <c r="I221" i="4"/>
  <c r="J221" i="4" s="1"/>
  <c r="H221" i="4"/>
  <c r="F221" i="4"/>
  <c r="H220" i="4"/>
  <c r="I220" i="4" s="1"/>
  <c r="J220" i="4" s="1"/>
  <c r="F220" i="4"/>
  <c r="H219" i="4"/>
  <c r="I219" i="4" s="1"/>
  <c r="J219" i="4" s="1"/>
  <c r="F219" i="4"/>
  <c r="H218" i="4"/>
  <c r="I218" i="4" s="1"/>
  <c r="J218" i="4" s="1"/>
  <c r="F218" i="4"/>
  <c r="I217" i="4"/>
  <c r="J217" i="4" s="1"/>
  <c r="H217" i="4"/>
  <c r="F217" i="4"/>
  <c r="H216" i="4"/>
  <c r="I216" i="4" s="1"/>
  <c r="J216" i="4" s="1"/>
  <c r="F216" i="4"/>
  <c r="H215" i="4"/>
  <c r="I215" i="4" s="1"/>
  <c r="J215" i="4" s="1"/>
  <c r="F215" i="4"/>
  <c r="H214" i="4"/>
  <c r="I214" i="4" s="1"/>
  <c r="J214" i="4" s="1"/>
  <c r="F214" i="4"/>
  <c r="I213" i="4"/>
  <c r="J213" i="4" s="1"/>
  <c r="H213" i="4"/>
  <c r="F213" i="4"/>
  <c r="H212" i="4"/>
  <c r="I212" i="4" s="1"/>
  <c r="J212" i="4" s="1"/>
  <c r="F212" i="4"/>
  <c r="H211" i="4"/>
  <c r="I211" i="4" s="1"/>
  <c r="J211" i="4" s="1"/>
  <c r="F211" i="4"/>
  <c r="H210" i="4"/>
  <c r="I210" i="4" s="1"/>
  <c r="J210" i="4" s="1"/>
  <c r="F210" i="4"/>
  <c r="I209" i="4"/>
  <c r="J209" i="4" s="1"/>
  <c r="H209" i="4"/>
  <c r="F209" i="4"/>
  <c r="H208" i="4"/>
  <c r="I208" i="4" s="1"/>
  <c r="J208" i="4" s="1"/>
  <c r="F208" i="4"/>
  <c r="H207" i="4"/>
  <c r="I207" i="4" s="1"/>
  <c r="J207" i="4" s="1"/>
  <c r="F207" i="4"/>
  <c r="H206" i="4"/>
  <c r="I206" i="4" s="1"/>
  <c r="J206" i="4" s="1"/>
  <c r="F206" i="4"/>
  <c r="I205" i="4"/>
  <c r="J205" i="4" s="1"/>
  <c r="H205" i="4"/>
  <c r="F205" i="4"/>
  <c r="H204" i="4"/>
  <c r="I204" i="4" s="1"/>
  <c r="J204" i="4" s="1"/>
  <c r="D204" i="4"/>
  <c r="C204" i="4"/>
  <c r="H203" i="4"/>
  <c r="I203" i="4" s="1"/>
  <c r="J203" i="4" s="1"/>
  <c r="F203" i="4"/>
  <c r="I202" i="4"/>
  <c r="J202" i="4" s="1"/>
  <c r="H202" i="4"/>
  <c r="F202" i="4"/>
  <c r="H201" i="4"/>
  <c r="I201" i="4" s="1"/>
  <c r="J201" i="4" s="1"/>
  <c r="F201" i="4"/>
  <c r="H200" i="4"/>
  <c r="I200" i="4" s="1"/>
  <c r="J200" i="4" s="1"/>
  <c r="F200" i="4"/>
  <c r="H199" i="4"/>
  <c r="I199" i="4" s="1"/>
  <c r="J199" i="4" s="1"/>
  <c r="F199" i="4"/>
  <c r="I198" i="4"/>
  <c r="J198" i="4" s="1"/>
  <c r="H198" i="4"/>
  <c r="F198" i="4"/>
  <c r="H197" i="4"/>
  <c r="I197" i="4" s="1"/>
  <c r="J197" i="4" s="1"/>
  <c r="F197" i="4"/>
  <c r="H196" i="4"/>
  <c r="I196" i="4" s="1"/>
  <c r="J196" i="4" s="1"/>
  <c r="F196" i="4"/>
  <c r="H195" i="4"/>
  <c r="I195" i="4" s="1"/>
  <c r="J195" i="4" s="1"/>
  <c r="F195" i="4"/>
  <c r="I194" i="4"/>
  <c r="J194" i="4" s="1"/>
  <c r="H194" i="4"/>
  <c r="F194" i="4"/>
  <c r="H193" i="4"/>
  <c r="I193" i="4" s="1"/>
  <c r="J193" i="4" s="1"/>
  <c r="F193" i="4"/>
  <c r="H192" i="4"/>
  <c r="I192" i="4" s="1"/>
  <c r="J192" i="4" s="1"/>
  <c r="D192" i="4"/>
  <c r="C192" i="4"/>
  <c r="H191" i="4"/>
  <c r="I191" i="4" s="1"/>
  <c r="J191" i="4" s="1"/>
  <c r="F191" i="4"/>
  <c r="H190" i="4"/>
  <c r="I190" i="4" s="1"/>
  <c r="J190" i="4" s="1"/>
  <c r="F190" i="4"/>
  <c r="I189" i="4"/>
  <c r="J189" i="4" s="1"/>
  <c r="H189" i="4"/>
  <c r="F189" i="4"/>
  <c r="H188" i="4"/>
  <c r="I188" i="4" s="1"/>
  <c r="J188" i="4" s="1"/>
  <c r="F188" i="4"/>
  <c r="H187" i="4"/>
  <c r="I187" i="4" s="1"/>
  <c r="J187" i="4" s="1"/>
  <c r="F187" i="4"/>
  <c r="H186" i="4"/>
  <c r="I186" i="4" s="1"/>
  <c r="J186" i="4" s="1"/>
  <c r="F186" i="4"/>
  <c r="I185" i="4"/>
  <c r="J185" i="4" s="1"/>
  <c r="H185" i="4"/>
  <c r="F185" i="4"/>
  <c r="H184" i="4"/>
  <c r="I184" i="4" s="1"/>
  <c r="J184" i="4" s="1"/>
  <c r="F184" i="4"/>
  <c r="H183" i="4"/>
  <c r="I183" i="4" s="1"/>
  <c r="J183" i="4" s="1"/>
  <c r="F183" i="4"/>
  <c r="H182" i="4"/>
  <c r="I182" i="4" s="1"/>
  <c r="J182" i="4" s="1"/>
  <c r="F182" i="4"/>
  <c r="I181" i="4"/>
  <c r="J181" i="4" s="1"/>
  <c r="H181" i="4"/>
  <c r="F181" i="4"/>
  <c r="H180" i="4"/>
  <c r="I180" i="4" s="1"/>
  <c r="J180" i="4" s="1"/>
  <c r="D180" i="4"/>
  <c r="C180" i="4"/>
  <c r="H179" i="4"/>
  <c r="I179" i="4" s="1"/>
  <c r="J179" i="4" s="1"/>
  <c r="F179" i="4"/>
  <c r="I178" i="4"/>
  <c r="J178" i="4" s="1"/>
  <c r="H178" i="4"/>
  <c r="F178" i="4"/>
  <c r="H177" i="4"/>
  <c r="I177" i="4" s="1"/>
  <c r="J177" i="4" s="1"/>
  <c r="F177" i="4"/>
  <c r="H176" i="4"/>
  <c r="I176" i="4" s="1"/>
  <c r="J176" i="4" s="1"/>
  <c r="F176" i="4"/>
  <c r="H175" i="4"/>
  <c r="I175" i="4" s="1"/>
  <c r="J175" i="4" s="1"/>
  <c r="F175" i="4"/>
  <c r="I174" i="4"/>
  <c r="J174" i="4" s="1"/>
  <c r="H174" i="4"/>
  <c r="F174" i="4"/>
  <c r="H173" i="4"/>
  <c r="I173" i="4" s="1"/>
  <c r="J173" i="4" s="1"/>
  <c r="F173" i="4"/>
  <c r="H172" i="4"/>
  <c r="I172" i="4" s="1"/>
  <c r="J172" i="4" s="1"/>
  <c r="F172" i="4"/>
  <c r="H171" i="4"/>
  <c r="I171" i="4" s="1"/>
  <c r="J171" i="4" s="1"/>
  <c r="F171" i="4"/>
  <c r="I170" i="4"/>
  <c r="J170" i="4" s="1"/>
  <c r="H170" i="4"/>
  <c r="F170" i="4"/>
  <c r="H169" i="4"/>
  <c r="I169" i="4" s="1"/>
  <c r="J169" i="4" s="1"/>
  <c r="F169" i="4"/>
  <c r="H168" i="4"/>
  <c r="I168" i="4" s="1"/>
  <c r="J168" i="4" s="1"/>
  <c r="F168" i="4"/>
  <c r="H167" i="4"/>
  <c r="I167" i="4" s="1"/>
  <c r="J167" i="4" s="1"/>
  <c r="F167" i="4"/>
  <c r="I166" i="4"/>
  <c r="J166" i="4" s="1"/>
  <c r="H166" i="4"/>
  <c r="F166" i="4"/>
  <c r="H165" i="4"/>
  <c r="I165" i="4" s="1"/>
  <c r="J165" i="4" s="1"/>
  <c r="F165" i="4"/>
  <c r="H164" i="4"/>
  <c r="I164" i="4" s="1"/>
  <c r="J164" i="4" s="1"/>
  <c r="F164" i="4"/>
  <c r="H163" i="4"/>
  <c r="I163" i="4" s="1"/>
  <c r="J163" i="4" s="1"/>
  <c r="F163" i="4"/>
  <c r="I162" i="4"/>
  <c r="J162" i="4" s="1"/>
  <c r="H162" i="4"/>
  <c r="F162" i="4"/>
  <c r="H161" i="4"/>
  <c r="I161" i="4" s="1"/>
  <c r="J161" i="4" s="1"/>
  <c r="F161" i="4"/>
  <c r="E160" i="4"/>
  <c r="D160" i="4"/>
  <c r="C160" i="4"/>
  <c r="H159" i="4"/>
  <c r="I159" i="4" s="1"/>
  <c r="J159" i="4" s="1"/>
  <c r="F159" i="4"/>
  <c r="J158" i="4"/>
  <c r="H158" i="4"/>
  <c r="I158" i="4" s="1"/>
  <c r="F158" i="4"/>
  <c r="H157" i="4"/>
  <c r="I157" i="4" s="1"/>
  <c r="J157" i="4" s="1"/>
  <c r="F157" i="4"/>
  <c r="H156" i="4"/>
  <c r="I156" i="4" s="1"/>
  <c r="J156" i="4" s="1"/>
  <c r="F156" i="4"/>
  <c r="H155" i="4"/>
  <c r="I155" i="4" s="1"/>
  <c r="J155" i="4" s="1"/>
  <c r="F155" i="4"/>
  <c r="H154" i="4"/>
  <c r="I154" i="4" s="1"/>
  <c r="J154" i="4" s="1"/>
  <c r="F154" i="4"/>
  <c r="H153" i="4"/>
  <c r="I153" i="4" s="1"/>
  <c r="J153" i="4" s="1"/>
  <c r="F153" i="4"/>
  <c r="H152" i="4"/>
  <c r="I152" i="4" s="1"/>
  <c r="J152" i="4" s="1"/>
  <c r="F152" i="4"/>
  <c r="H151" i="4"/>
  <c r="I151" i="4" s="1"/>
  <c r="J151" i="4" s="1"/>
  <c r="F151" i="4"/>
  <c r="J150" i="4"/>
  <c r="H150" i="4"/>
  <c r="I150" i="4" s="1"/>
  <c r="F150" i="4"/>
  <c r="H149" i="4"/>
  <c r="I149" i="4" s="1"/>
  <c r="J149" i="4" s="1"/>
  <c r="F149" i="4"/>
  <c r="E148" i="4"/>
  <c r="H148" i="4" s="1"/>
  <c r="I148" i="4" s="1"/>
  <c r="D148" i="4"/>
  <c r="C148" i="4"/>
  <c r="I147" i="4"/>
  <c r="J147" i="4" s="1"/>
  <c r="H147" i="4"/>
  <c r="F147" i="4"/>
  <c r="H146" i="4"/>
  <c r="I146" i="4" s="1"/>
  <c r="J146" i="4" s="1"/>
  <c r="F146" i="4"/>
  <c r="H145" i="4"/>
  <c r="I145" i="4" s="1"/>
  <c r="J145" i="4" s="1"/>
  <c r="F145" i="4"/>
  <c r="H144" i="4"/>
  <c r="I144" i="4" s="1"/>
  <c r="J144" i="4" s="1"/>
  <c r="F144" i="4"/>
  <c r="I143" i="4"/>
  <c r="J143" i="4" s="1"/>
  <c r="H143" i="4"/>
  <c r="F143" i="4"/>
  <c r="H142" i="4"/>
  <c r="I142" i="4" s="1"/>
  <c r="J142" i="4" s="1"/>
  <c r="F142" i="4"/>
  <c r="H141" i="4"/>
  <c r="I141" i="4" s="1"/>
  <c r="J141" i="4" s="1"/>
  <c r="F141" i="4"/>
  <c r="H140" i="4"/>
  <c r="I140" i="4" s="1"/>
  <c r="J140" i="4" s="1"/>
  <c r="F140" i="4"/>
  <c r="I139" i="4"/>
  <c r="J139" i="4" s="1"/>
  <c r="H139" i="4"/>
  <c r="F139" i="4"/>
  <c r="H138" i="4"/>
  <c r="I138" i="4" s="1"/>
  <c r="J138" i="4" s="1"/>
  <c r="F138" i="4"/>
  <c r="H137" i="4"/>
  <c r="I137" i="4" s="1"/>
  <c r="J137" i="4" s="1"/>
  <c r="F137" i="4"/>
  <c r="H136" i="4"/>
  <c r="I136" i="4" s="1"/>
  <c r="J136" i="4" s="1"/>
  <c r="F136" i="4"/>
  <c r="I135" i="4"/>
  <c r="J135" i="4" s="1"/>
  <c r="H135" i="4"/>
  <c r="F135" i="4"/>
  <c r="H134" i="4"/>
  <c r="I134" i="4" s="1"/>
  <c r="J134" i="4" s="1"/>
  <c r="F134" i="4"/>
  <c r="H133" i="4"/>
  <c r="I133" i="4" s="1"/>
  <c r="J133" i="4" s="1"/>
  <c r="F133" i="4"/>
  <c r="H132" i="4"/>
  <c r="I132" i="4" s="1"/>
  <c r="J132" i="4" s="1"/>
  <c r="F132" i="4"/>
  <c r="I131" i="4"/>
  <c r="J131" i="4" s="1"/>
  <c r="H131" i="4"/>
  <c r="F131" i="4"/>
  <c r="H130" i="4"/>
  <c r="I130" i="4" s="1"/>
  <c r="J130" i="4" s="1"/>
  <c r="F130" i="4"/>
  <c r="H129" i="4"/>
  <c r="I129" i="4" s="1"/>
  <c r="J129" i="4" s="1"/>
  <c r="F129" i="4"/>
  <c r="H128" i="4"/>
  <c r="I128" i="4" s="1"/>
  <c r="J128" i="4" s="1"/>
  <c r="D128" i="4"/>
  <c r="C128" i="4"/>
  <c r="H127" i="4"/>
  <c r="I127" i="4" s="1"/>
  <c r="J127" i="4" s="1"/>
  <c r="F127" i="4"/>
  <c r="H126" i="4"/>
  <c r="I126" i="4" s="1"/>
  <c r="J126" i="4" s="1"/>
  <c r="F126" i="4"/>
  <c r="H125" i="4"/>
  <c r="I125" i="4" s="1"/>
  <c r="J125" i="4" s="1"/>
  <c r="F125" i="4"/>
  <c r="I124" i="4"/>
  <c r="J124" i="4" s="1"/>
  <c r="H124" i="4"/>
  <c r="F124" i="4"/>
  <c r="H123" i="4"/>
  <c r="I123" i="4" s="1"/>
  <c r="J123" i="4" s="1"/>
  <c r="F123" i="4"/>
  <c r="H122" i="4"/>
  <c r="I122" i="4" s="1"/>
  <c r="J122" i="4" s="1"/>
  <c r="F122" i="4"/>
  <c r="H121" i="4"/>
  <c r="I121" i="4" s="1"/>
  <c r="J121" i="4" s="1"/>
  <c r="F121" i="4"/>
  <c r="I120" i="4"/>
  <c r="J120" i="4" s="1"/>
  <c r="H120" i="4"/>
  <c r="D120" i="4"/>
  <c r="C120" i="4"/>
  <c r="I119" i="4"/>
  <c r="J119" i="4" s="1"/>
  <c r="H119" i="4"/>
  <c r="F119" i="4"/>
  <c r="H118" i="4"/>
  <c r="I118" i="4" s="1"/>
  <c r="J118" i="4" s="1"/>
  <c r="F118" i="4"/>
  <c r="H117" i="4"/>
  <c r="I117" i="4" s="1"/>
  <c r="J117" i="4" s="1"/>
  <c r="F117" i="4"/>
  <c r="H116" i="4"/>
  <c r="I116" i="4" s="1"/>
  <c r="J116" i="4" s="1"/>
  <c r="F116" i="4"/>
  <c r="I115" i="4"/>
  <c r="J115" i="4" s="1"/>
  <c r="H115" i="4"/>
  <c r="F115" i="4"/>
  <c r="H114" i="4"/>
  <c r="I114" i="4" s="1"/>
  <c r="J114" i="4" s="1"/>
  <c r="F114" i="4"/>
  <c r="H113" i="4"/>
  <c r="I113" i="4" s="1"/>
  <c r="J113" i="4" s="1"/>
  <c r="F113" i="4"/>
  <c r="H112" i="4"/>
  <c r="I112" i="4" s="1"/>
  <c r="J112" i="4" s="1"/>
  <c r="F112" i="4"/>
  <c r="I111" i="4"/>
  <c r="J111" i="4" s="1"/>
  <c r="H111" i="4"/>
  <c r="F111" i="4"/>
  <c r="F120" i="4" s="1"/>
  <c r="H110" i="4"/>
  <c r="I110" i="4" s="1"/>
  <c r="J110" i="4" s="1"/>
  <c r="D110" i="4"/>
  <c r="C110" i="4"/>
  <c r="H109" i="4"/>
  <c r="I109" i="4" s="1"/>
  <c r="J109" i="4" s="1"/>
  <c r="F109" i="4"/>
  <c r="I108" i="4"/>
  <c r="J108" i="4" s="1"/>
  <c r="H108" i="4"/>
  <c r="F108" i="4"/>
  <c r="H107" i="4"/>
  <c r="I107" i="4" s="1"/>
  <c r="J107" i="4" s="1"/>
  <c r="F107" i="4"/>
  <c r="H106" i="4"/>
  <c r="I106" i="4" s="1"/>
  <c r="J106" i="4" s="1"/>
  <c r="F106" i="4"/>
  <c r="H105" i="4"/>
  <c r="I105" i="4" s="1"/>
  <c r="J105" i="4" s="1"/>
  <c r="F105" i="4"/>
  <c r="I104" i="4"/>
  <c r="J104" i="4" s="1"/>
  <c r="H104" i="4"/>
  <c r="F104" i="4"/>
  <c r="H103" i="4"/>
  <c r="I103" i="4" s="1"/>
  <c r="J103" i="4" s="1"/>
  <c r="F103" i="4"/>
  <c r="H102" i="4"/>
  <c r="I102" i="4" s="1"/>
  <c r="J102" i="4" s="1"/>
  <c r="F102" i="4"/>
  <c r="H101" i="4"/>
  <c r="I101" i="4" s="1"/>
  <c r="J101" i="4" s="1"/>
  <c r="F101" i="4"/>
  <c r="I100" i="4"/>
  <c r="J100" i="4" s="1"/>
  <c r="H100" i="4"/>
  <c r="F100" i="4"/>
  <c r="H99" i="4"/>
  <c r="I99" i="4" s="1"/>
  <c r="J99" i="4" s="1"/>
  <c r="F99" i="4"/>
  <c r="H98" i="4"/>
  <c r="I98" i="4" s="1"/>
  <c r="J98" i="4" s="1"/>
  <c r="F98" i="4"/>
  <c r="H97" i="4"/>
  <c r="I97" i="4" s="1"/>
  <c r="J97" i="4" s="1"/>
  <c r="F97" i="4"/>
  <c r="I96" i="4"/>
  <c r="J96" i="4" s="1"/>
  <c r="H96" i="4"/>
  <c r="F96" i="4"/>
  <c r="H95" i="4"/>
  <c r="I95" i="4" s="1"/>
  <c r="J95" i="4" s="1"/>
  <c r="F95" i="4"/>
  <c r="H94" i="4"/>
  <c r="I94" i="4" s="1"/>
  <c r="J94" i="4" s="1"/>
  <c r="F94" i="4"/>
  <c r="H93" i="4"/>
  <c r="I93" i="4" s="1"/>
  <c r="J93" i="4" s="1"/>
  <c r="F93" i="4"/>
  <c r="I92" i="4"/>
  <c r="J92" i="4" s="1"/>
  <c r="H92" i="4"/>
  <c r="F92" i="4"/>
  <c r="F110" i="4" s="1"/>
  <c r="H91" i="4"/>
  <c r="I91" i="4" s="1"/>
  <c r="J91" i="4" s="1"/>
  <c r="D91" i="4"/>
  <c r="C91" i="4"/>
  <c r="H90" i="4"/>
  <c r="I90" i="4" s="1"/>
  <c r="J90" i="4" s="1"/>
  <c r="F90" i="4"/>
  <c r="I89" i="4"/>
  <c r="J89" i="4" s="1"/>
  <c r="H89" i="4"/>
  <c r="F89" i="4"/>
  <c r="H88" i="4"/>
  <c r="I88" i="4" s="1"/>
  <c r="J88" i="4" s="1"/>
  <c r="F88" i="4"/>
  <c r="H87" i="4"/>
  <c r="I87" i="4" s="1"/>
  <c r="J87" i="4" s="1"/>
  <c r="F87" i="4"/>
  <c r="H86" i="4"/>
  <c r="I86" i="4" s="1"/>
  <c r="J86" i="4" s="1"/>
  <c r="F86" i="4"/>
  <c r="I85" i="4"/>
  <c r="J85" i="4" s="1"/>
  <c r="H85" i="4"/>
  <c r="F85" i="4"/>
  <c r="H84" i="4"/>
  <c r="I84" i="4" s="1"/>
  <c r="J84" i="4" s="1"/>
  <c r="F84" i="4"/>
  <c r="H83" i="4"/>
  <c r="I83" i="4" s="1"/>
  <c r="J83" i="4" s="1"/>
  <c r="F83" i="4"/>
  <c r="H82" i="4"/>
  <c r="I82" i="4" s="1"/>
  <c r="J82" i="4" s="1"/>
  <c r="F82" i="4"/>
  <c r="I81" i="4"/>
  <c r="J81" i="4" s="1"/>
  <c r="H81" i="4"/>
  <c r="F81" i="4"/>
  <c r="H80" i="4"/>
  <c r="I80" i="4" s="1"/>
  <c r="J80" i="4" s="1"/>
  <c r="F80" i="4"/>
  <c r="H79" i="4"/>
  <c r="I79" i="4" s="1"/>
  <c r="J79" i="4" s="1"/>
  <c r="F79" i="4"/>
  <c r="H78" i="4"/>
  <c r="I78" i="4" s="1"/>
  <c r="J78" i="4" s="1"/>
  <c r="F78" i="4"/>
  <c r="I77" i="4"/>
  <c r="J77" i="4" s="1"/>
  <c r="H77" i="4"/>
  <c r="F77" i="4"/>
  <c r="H76" i="4"/>
  <c r="I76" i="4" s="1"/>
  <c r="J76" i="4" s="1"/>
  <c r="F76" i="4"/>
  <c r="H75" i="4"/>
  <c r="I75" i="4" s="1"/>
  <c r="J75" i="4" s="1"/>
  <c r="F75" i="4"/>
  <c r="H74" i="4"/>
  <c r="I74" i="4" s="1"/>
  <c r="J74" i="4" s="1"/>
  <c r="F74" i="4"/>
  <c r="I73" i="4"/>
  <c r="J73" i="4" s="1"/>
  <c r="H73" i="4"/>
  <c r="F73" i="4"/>
  <c r="H72" i="4"/>
  <c r="I72" i="4" s="1"/>
  <c r="J72" i="4" s="1"/>
  <c r="F72" i="4"/>
  <c r="H71" i="4"/>
  <c r="I71" i="4" s="1"/>
  <c r="J71" i="4" s="1"/>
  <c r="F71" i="4"/>
  <c r="H70" i="4"/>
  <c r="I70" i="4" s="1"/>
  <c r="J70" i="4" s="1"/>
  <c r="F70" i="4"/>
  <c r="I69" i="4"/>
  <c r="J69" i="4" s="1"/>
  <c r="H69" i="4"/>
  <c r="F69" i="4"/>
  <c r="H68" i="4"/>
  <c r="I68" i="4" s="1"/>
  <c r="J68" i="4" s="1"/>
  <c r="F68" i="4"/>
  <c r="H67" i="4"/>
  <c r="I67" i="4" s="1"/>
  <c r="J67" i="4" s="1"/>
  <c r="D67" i="4"/>
  <c r="C67" i="4"/>
  <c r="H66" i="4"/>
  <c r="I66" i="4" s="1"/>
  <c r="J66" i="4" s="1"/>
  <c r="F66" i="4"/>
  <c r="H65" i="4"/>
  <c r="I65" i="4" s="1"/>
  <c r="J65" i="4" s="1"/>
  <c r="F65" i="4"/>
  <c r="I64" i="4"/>
  <c r="J64" i="4" s="1"/>
  <c r="H64" i="4"/>
  <c r="F64" i="4"/>
  <c r="H63" i="4"/>
  <c r="I63" i="4" s="1"/>
  <c r="J63" i="4" s="1"/>
  <c r="F63" i="4"/>
  <c r="H62" i="4"/>
  <c r="I62" i="4" s="1"/>
  <c r="J62" i="4" s="1"/>
  <c r="F62" i="4"/>
  <c r="H61" i="4"/>
  <c r="I61" i="4" s="1"/>
  <c r="J61" i="4" s="1"/>
  <c r="F61" i="4"/>
  <c r="I60" i="4"/>
  <c r="J60" i="4" s="1"/>
  <c r="H60" i="4"/>
  <c r="F60" i="4"/>
  <c r="H59" i="4"/>
  <c r="I59" i="4" s="1"/>
  <c r="J59" i="4" s="1"/>
  <c r="F59" i="4"/>
  <c r="H58" i="4"/>
  <c r="I58" i="4" s="1"/>
  <c r="J58" i="4" s="1"/>
  <c r="D58" i="4"/>
  <c r="C58" i="4"/>
  <c r="H57" i="4"/>
  <c r="I57" i="4" s="1"/>
  <c r="J57" i="4" s="1"/>
  <c r="F57" i="4"/>
  <c r="H56" i="4"/>
  <c r="I56" i="4" s="1"/>
  <c r="J56" i="4" s="1"/>
  <c r="F56" i="4"/>
  <c r="I55" i="4"/>
  <c r="J55" i="4" s="1"/>
  <c r="H55" i="4"/>
  <c r="F55" i="4"/>
  <c r="H54" i="4"/>
  <c r="I54" i="4" s="1"/>
  <c r="J54" i="4" s="1"/>
  <c r="F54" i="4"/>
  <c r="H53" i="4"/>
  <c r="I53" i="4" s="1"/>
  <c r="J53" i="4" s="1"/>
  <c r="F53" i="4"/>
  <c r="H52" i="4"/>
  <c r="I52" i="4" s="1"/>
  <c r="J52" i="4" s="1"/>
  <c r="D52" i="4"/>
  <c r="C52" i="4"/>
  <c r="H51" i="4"/>
  <c r="I51" i="4" s="1"/>
  <c r="J51" i="4" s="1"/>
  <c r="F51" i="4"/>
  <c r="H50" i="4"/>
  <c r="I50" i="4" s="1"/>
  <c r="J50" i="4" s="1"/>
  <c r="F50" i="4"/>
  <c r="H49" i="4"/>
  <c r="I49" i="4" s="1"/>
  <c r="J49" i="4" s="1"/>
  <c r="F49" i="4"/>
  <c r="I48" i="4"/>
  <c r="J48" i="4" s="1"/>
  <c r="H48" i="4"/>
  <c r="F48" i="4"/>
  <c r="H47" i="4"/>
  <c r="I47" i="4" s="1"/>
  <c r="J47" i="4" s="1"/>
  <c r="F47" i="4"/>
  <c r="H46" i="4"/>
  <c r="I46" i="4" s="1"/>
  <c r="J46" i="4" s="1"/>
  <c r="F46" i="4"/>
  <c r="H45" i="4"/>
  <c r="I45" i="4" s="1"/>
  <c r="J45" i="4" s="1"/>
  <c r="F45" i="4"/>
  <c r="H44" i="4"/>
  <c r="I44" i="4" s="1"/>
  <c r="J44" i="4" s="1"/>
  <c r="F44" i="4"/>
  <c r="H43" i="4"/>
  <c r="I43" i="4" s="1"/>
  <c r="J43" i="4" s="1"/>
  <c r="F43" i="4"/>
  <c r="I42" i="4"/>
  <c r="J42" i="4" s="1"/>
  <c r="H42" i="4"/>
  <c r="F42" i="4"/>
  <c r="H41" i="4"/>
  <c r="I41" i="4" s="1"/>
  <c r="J41" i="4" s="1"/>
  <c r="F41" i="4"/>
  <c r="H40" i="4"/>
  <c r="I40" i="4" s="1"/>
  <c r="J40" i="4" s="1"/>
  <c r="F40" i="4"/>
  <c r="H39" i="4"/>
  <c r="I39" i="4" s="1"/>
  <c r="J39" i="4" s="1"/>
  <c r="F39" i="4"/>
  <c r="I38" i="4"/>
  <c r="J38" i="4" s="1"/>
  <c r="H38" i="4"/>
  <c r="F38" i="4"/>
  <c r="H37" i="4"/>
  <c r="I37" i="4" s="1"/>
  <c r="J37" i="4" s="1"/>
  <c r="F37" i="4"/>
  <c r="H36" i="4"/>
  <c r="I36" i="4" s="1"/>
  <c r="J36" i="4" s="1"/>
  <c r="F36" i="4"/>
  <c r="H35" i="4"/>
  <c r="I35" i="4" s="1"/>
  <c r="J35" i="4" s="1"/>
  <c r="F35" i="4"/>
  <c r="I34" i="4"/>
  <c r="J34" i="4" s="1"/>
  <c r="H34" i="4"/>
  <c r="D34" i="4"/>
  <c r="C34" i="4"/>
  <c r="I33" i="4"/>
  <c r="J33" i="4" s="1"/>
  <c r="H33" i="4"/>
  <c r="F33" i="4"/>
  <c r="H32" i="4"/>
  <c r="I32" i="4" s="1"/>
  <c r="J32" i="4" s="1"/>
  <c r="F32" i="4"/>
  <c r="H31" i="4"/>
  <c r="I31" i="4" s="1"/>
  <c r="J31" i="4" s="1"/>
  <c r="F31" i="4"/>
  <c r="H30" i="4"/>
  <c r="I30" i="4" s="1"/>
  <c r="J30" i="4" s="1"/>
  <c r="F30" i="4"/>
  <c r="I29" i="4"/>
  <c r="J29" i="4" s="1"/>
  <c r="H29" i="4"/>
  <c r="F29" i="4"/>
  <c r="H28" i="4"/>
  <c r="I28" i="4" s="1"/>
  <c r="J28" i="4" s="1"/>
  <c r="F28" i="4"/>
  <c r="H27" i="4"/>
  <c r="I27" i="4" s="1"/>
  <c r="J27" i="4" s="1"/>
  <c r="F27" i="4"/>
  <c r="H26" i="4"/>
  <c r="I26" i="4" s="1"/>
  <c r="J26" i="4" s="1"/>
  <c r="F26" i="4"/>
  <c r="I25" i="4"/>
  <c r="J25" i="4" s="1"/>
  <c r="H25" i="4"/>
  <c r="F25" i="4"/>
  <c r="H24" i="4"/>
  <c r="I24" i="4" s="1"/>
  <c r="J24" i="4" s="1"/>
  <c r="F24" i="4"/>
  <c r="H23" i="4"/>
  <c r="I23" i="4" s="1"/>
  <c r="J23" i="4" s="1"/>
  <c r="F23" i="4"/>
  <c r="H22" i="4"/>
  <c r="I22" i="4" s="1"/>
  <c r="J22" i="4" s="1"/>
  <c r="F22" i="4"/>
  <c r="I21" i="4"/>
  <c r="J21" i="4" s="1"/>
  <c r="H21" i="4"/>
  <c r="D21" i="4"/>
  <c r="C21" i="4"/>
  <c r="I20" i="4"/>
  <c r="J20" i="4" s="1"/>
  <c r="H20" i="4"/>
  <c r="F20" i="4"/>
  <c r="H19" i="4"/>
  <c r="I19" i="4" s="1"/>
  <c r="J19" i="4" s="1"/>
  <c r="F19" i="4"/>
  <c r="H18" i="4"/>
  <c r="I18" i="4" s="1"/>
  <c r="J18" i="4" s="1"/>
  <c r="F18" i="4"/>
  <c r="H17" i="4"/>
  <c r="I17" i="4" s="1"/>
  <c r="J17" i="4" s="1"/>
  <c r="F17" i="4"/>
  <c r="I16" i="4"/>
  <c r="J16" i="4" s="1"/>
  <c r="H16" i="4"/>
  <c r="F16" i="4"/>
  <c r="H15" i="4"/>
  <c r="I15" i="4" s="1"/>
  <c r="J15" i="4" s="1"/>
  <c r="F15" i="4"/>
  <c r="H14" i="4"/>
  <c r="I14" i="4" s="1"/>
  <c r="J14" i="4" s="1"/>
  <c r="F14" i="4"/>
  <c r="H13" i="4"/>
  <c r="I13" i="4" s="1"/>
  <c r="J13" i="4" s="1"/>
  <c r="F13" i="4"/>
  <c r="I12" i="4"/>
  <c r="J12" i="4" s="1"/>
  <c r="H12" i="4"/>
  <c r="F12" i="4"/>
  <c r="H11" i="4"/>
  <c r="I11" i="4" s="1"/>
  <c r="J11" i="4" s="1"/>
  <c r="F11" i="4"/>
  <c r="H10" i="4"/>
  <c r="I10" i="4" s="1"/>
  <c r="J10" i="4" s="1"/>
  <c r="F10" i="4"/>
  <c r="H9" i="4"/>
  <c r="I9" i="4" s="1"/>
  <c r="J9" i="4" s="1"/>
  <c r="F9" i="4"/>
  <c r="I8" i="4"/>
  <c r="J8" i="4" s="1"/>
  <c r="H8" i="4"/>
  <c r="F8" i="4"/>
  <c r="H7" i="4"/>
  <c r="I7" i="4" s="1"/>
  <c r="J7" i="4" s="1"/>
  <c r="F7" i="4"/>
  <c r="H6" i="4"/>
  <c r="I6" i="4" s="1"/>
  <c r="J6" i="4" s="1"/>
  <c r="F6" i="4"/>
  <c r="F180" i="4" l="1"/>
  <c r="F204" i="4"/>
  <c r="F21" i="4"/>
  <c r="F160" i="4"/>
  <c r="F335" i="4"/>
  <c r="F58" i="4"/>
  <c r="F148" i="4"/>
  <c r="F232" i="4"/>
  <c r="F256" i="4"/>
  <c r="F267" i="4"/>
  <c r="F280" i="4"/>
  <c r="F34" i="4"/>
  <c r="F52" i="4"/>
  <c r="F67" i="4"/>
  <c r="F91" i="4"/>
  <c r="F128" i="4"/>
  <c r="F192" i="4"/>
  <c r="F226" i="4"/>
  <c r="F241" i="4"/>
  <c r="F249" i="4"/>
  <c r="F296" i="4"/>
  <c r="F317" i="4"/>
  <c r="F349" i="4"/>
  <c r="F381" i="4"/>
  <c r="J148" i="4"/>
  <c r="D385" i="4"/>
  <c r="F307" i="4"/>
  <c r="E385" i="4"/>
  <c r="H160" i="4"/>
  <c r="I160" i="4" s="1"/>
  <c r="J160" i="4" s="1"/>
  <c r="C385" i="4"/>
  <c r="F385" i="4" l="1"/>
</calcChain>
</file>

<file path=xl/sharedStrings.xml><?xml version="1.0" encoding="utf-8"?>
<sst xmlns="http://schemas.openxmlformats.org/spreadsheetml/2006/main" count="481" uniqueCount="481">
  <si>
    <t>PROPOSTA DISTRIBUIÇÃO FINAL DO RECURSO PORTARIA 1.294/2017</t>
  </si>
  <si>
    <t>REGIAO</t>
  </si>
  <si>
    <t>MUNICÍPIO</t>
  </si>
  <si>
    <t>DISTRIBUIÇÃO RECURSOS R$ PT 1.294/2017</t>
  </si>
  <si>
    <t>1ª PACTUAÇÃO¹</t>
  </si>
  <si>
    <t>2ª PACTUAÇÃO²</t>
  </si>
  <si>
    <t>3ª PACTUAÇÃO³</t>
  </si>
  <si>
    <t>TOTAL</t>
  </si>
  <si>
    <t>SALDO DA 3ª PACTUAÇÃO APÓS DISTRUBUIÇÃO, A SER RATEADO</t>
  </si>
  <si>
    <t xml:space="preserve">% REF. VALOR TOTAL </t>
  </si>
  <si>
    <t>RECURSO A SER ADCIONADO</t>
  </si>
  <si>
    <t>RECURSO JÁ ADCIONADO</t>
  </si>
  <si>
    <t>ALAGOINHAS</t>
  </si>
  <si>
    <t>Alagoinhas</t>
  </si>
  <si>
    <t xml:space="preserve">Aporá </t>
  </si>
  <si>
    <t>Araças</t>
  </si>
  <si>
    <t>Cardeal da Silva</t>
  </si>
  <si>
    <t>Catu</t>
  </si>
  <si>
    <t>Crisópolis</t>
  </si>
  <si>
    <t>Entre Rios</t>
  </si>
  <si>
    <t xml:space="preserve">Esplanada </t>
  </si>
  <si>
    <t xml:space="preserve">Inhambupe </t>
  </si>
  <si>
    <t>Itanagra</t>
  </si>
  <si>
    <t xml:space="preserve">Itapicuru </t>
  </si>
  <si>
    <t>Jandaíra</t>
  </si>
  <si>
    <t>Ouriçangas</t>
  </si>
  <si>
    <t>Pedrão</t>
  </si>
  <si>
    <t>Rio Real</t>
  </si>
  <si>
    <t>ALAGOINHAS Total</t>
  </si>
  <si>
    <t>BARREIRAS</t>
  </si>
  <si>
    <t xml:space="preserve">Angical </t>
  </si>
  <si>
    <t xml:space="preserve">Baianópolis </t>
  </si>
  <si>
    <t xml:space="preserve">Barreiras </t>
  </si>
  <si>
    <t xml:space="preserve">Brejolândia </t>
  </si>
  <si>
    <t>Catolândia</t>
  </si>
  <si>
    <t>Cotegipe</t>
  </si>
  <si>
    <t xml:space="preserve">Cristópolis </t>
  </si>
  <si>
    <t>Formosa do Rio Preto</t>
  </si>
  <si>
    <t>Luís Eduardo Magalhães</t>
  </si>
  <si>
    <t xml:space="preserve">Riachão das Neves </t>
  </si>
  <si>
    <t>Santa Rita de Cássia</t>
  </si>
  <si>
    <t>Tabocas do Brejo Velho</t>
  </si>
  <si>
    <t>BARREIRAS Total</t>
  </si>
  <si>
    <t>BRUMADO</t>
  </si>
  <si>
    <t xml:space="preserve">Aracatu </t>
  </si>
  <si>
    <t xml:space="preserve">Barra da Estiva </t>
  </si>
  <si>
    <t xml:space="preserve">Boquira </t>
  </si>
  <si>
    <t xml:space="preserve">Brumado </t>
  </si>
  <si>
    <t>Contendas do Sincorá</t>
  </si>
  <si>
    <t xml:space="preserve">Érico Cardoso </t>
  </si>
  <si>
    <t>Ibicoara</t>
  </si>
  <si>
    <t>Ibipitanga</t>
  </si>
  <si>
    <t>Ituaçu</t>
  </si>
  <si>
    <t>Jussiape</t>
  </si>
  <si>
    <t xml:space="preserve">Livramento de Nossa Senhora </t>
  </si>
  <si>
    <t>Macaúbas</t>
  </si>
  <si>
    <t xml:space="preserve">Malhada de Pedras </t>
  </si>
  <si>
    <t xml:space="preserve">Paramirim </t>
  </si>
  <si>
    <t xml:space="preserve">Rio de Contas </t>
  </si>
  <si>
    <t>Rio do Pires</t>
  </si>
  <si>
    <t xml:space="preserve">Tanhaçu </t>
  </si>
  <si>
    <t>BRUMADO Total</t>
  </si>
  <si>
    <t>CAMACARI</t>
  </si>
  <si>
    <t>Camaçari</t>
  </si>
  <si>
    <t xml:space="preserve">Conde </t>
  </si>
  <si>
    <t>Dias dÁvila</t>
  </si>
  <si>
    <t>Mata de São João</t>
  </si>
  <si>
    <t>Simões Filho</t>
  </si>
  <si>
    <t>CAMACARI Total</t>
  </si>
  <si>
    <t>CRUZ DAS ALMAS</t>
  </si>
  <si>
    <t xml:space="preserve">Cachoeira </t>
  </si>
  <si>
    <t>Conceição da Feira</t>
  </si>
  <si>
    <t>Cruz das Almas</t>
  </si>
  <si>
    <t xml:space="preserve">Governador Mangabeira </t>
  </si>
  <si>
    <t>Maragogipe</t>
  </si>
  <si>
    <t>Muritiba</t>
  </si>
  <si>
    <t xml:space="preserve">São Félix </t>
  </si>
  <si>
    <t xml:space="preserve">Sapeaçu </t>
  </si>
  <si>
    <t>CRUZ DAS ALMAS Total</t>
  </si>
  <si>
    <t>FEIRA DE SANTANA</t>
  </si>
  <si>
    <t>Amélia Rodrigues</t>
  </si>
  <si>
    <t xml:space="preserve">Anguera </t>
  </si>
  <si>
    <t>Baixa Grande</t>
  </si>
  <si>
    <t xml:space="preserve">Capela do Alto Alegre </t>
  </si>
  <si>
    <t>Conceição do Jacuípe</t>
  </si>
  <si>
    <t>Coração de Maria</t>
  </si>
  <si>
    <t>Feira de Santana</t>
  </si>
  <si>
    <t>Gavião</t>
  </si>
  <si>
    <t>Ipecaetá</t>
  </si>
  <si>
    <t xml:space="preserve">Ipirá </t>
  </si>
  <si>
    <t xml:space="preserve">Irará </t>
  </si>
  <si>
    <t>Mundo Novo</t>
  </si>
  <si>
    <t xml:space="preserve">Nova Fátima </t>
  </si>
  <si>
    <t xml:space="preserve">Pé de Serra </t>
  </si>
  <si>
    <t>Pintadas</t>
  </si>
  <si>
    <t xml:space="preserve">Rafael Jambeiro </t>
  </si>
  <si>
    <t>Riachão do Jacuípe</t>
  </si>
  <si>
    <t xml:space="preserve">Santo Estêvão </t>
  </si>
  <si>
    <t>São Gonçalo dos Campos</t>
  </si>
  <si>
    <t xml:space="preserve">Serra Preta </t>
  </si>
  <si>
    <t xml:space="preserve">Tanquinho </t>
  </si>
  <si>
    <t xml:space="preserve">Teodoro Sampaio </t>
  </si>
  <si>
    <t>Terra Nova</t>
  </si>
  <si>
    <t>FEIRA DE SANTANA Total</t>
  </si>
  <si>
    <t>GUANAMBI</t>
  </si>
  <si>
    <t>Caculé</t>
  </si>
  <si>
    <t xml:space="preserve">Caetité </t>
  </si>
  <si>
    <t>Carinhanha</t>
  </si>
  <si>
    <t xml:space="preserve">Feira da Mata </t>
  </si>
  <si>
    <t>Guanambi</t>
  </si>
  <si>
    <t xml:space="preserve">Ibiassucê </t>
  </si>
  <si>
    <t xml:space="preserve">Igaporã </t>
  </si>
  <si>
    <t>Iuiú</t>
  </si>
  <si>
    <t>Jacaraci</t>
  </si>
  <si>
    <t xml:space="preserve">Malhada </t>
  </si>
  <si>
    <t xml:space="preserve">Mortugaba </t>
  </si>
  <si>
    <t>Palmas de Monte Alto</t>
  </si>
  <si>
    <t>Pindaí</t>
  </si>
  <si>
    <t xml:space="preserve">Riacho de Santana </t>
  </si>
  <si>
    <t>Rio do Antônio</t>
  </si>
  <si>
    <t xml:space="preserve">Sebastião Laranjeiras </t>
  </si>
  <si>
    <t xml:space="preserve">Tanque Novo </t>
  </si>
  <si>
    <t>Urandi</t>
  </si>
  <si>
    <t>GUANAMBI Total</t>
  </si>
  <si>
    <t>IBOTIRAMA</t>
  </si>
  <si>
    <t xml:space="preserve">Barra </t>
  </si>
  <si>
    <t>Brotas de Macaúbas</t>
  </si>
  <si>
    <t>Buritirama</t>
  </si>
  <si>
    <t xml:space="preserve">Ibotirama </t>
  </si>
  <si>
    <t>Ipupiara</t>
  </si>
  <si>
    <t xml:space="preserve">Morpará </t>
  </si>
  <si>
    <t xml:space="preserve">Muquém de São Francisco </t>
  </si>
  <si>
    <t>Oliveira dos Brejinhos</t>
  </si>
  <si>
    <t xml:space="preserve">Paratinga </t>
  </si>
  <si>
    <t>IBOTIRAMA Total</t>
  </si>
  <si>
    <t>ILHEUS</t>
  </si>
  <si>
    <t xml:space="preserve">Arataca </t>
  </si>
  <si>
    <t xml:space="preserve">Canavieiras </t>
  </si>
  <si>
    <t>Ilhéus</t>
  </si>
  <si>
    <t xml:space="preserve">Itacaré </t>
  </si>
  <si>
    <t xml:space="preserve">Mascote </t>
  </si>
  <si>
    <t xml:space="preserve">Una </t>
  </si>
  <si>
    <t xml:space="preserve">Uruçuca </t>
  </si>
  <si>
    <t>ILHEUS Total</t>
  </si>
  <si>
    <t>IRECE</t>
  </si>
  <si>
    <t xml:space="preserve">América Dourada </t>
  </si>
  <si>
    <t xml:space="preserve">Barra do Mendes </t>
  </si>
  <si>
    <t>Barro Alto</t>
  </si>
  <si>
    <t xml:space="preserve">Cafarnaum </t>
  </si>
  <si>
    <t>Canarana</t>
  </si>
  <si>
    <t xml:space="preserve">Central </t>
  </si>
  <si>
    <t>Gentio do Ouro</t>
  </si>
  <si>
    <t xml:space="preserve">Ibipeba </t>
  </si>
  <si>
    <t xml:space="preserve">Ibititá </t>
  </si>
  <si>
    <t xml:space="preserve">Irecê </t>
  </si>
  <si>
    <t xml:space="preserve">Itaguaçu da Bahia </t>
  </si>
  <si>
    <t>João Dourado</t>
  </si>
  <si>
    <t xml:space="preserve">Jussara </t>
  </si>
  <si>
    <t xml:space="preserve">Lapão </t>
  </si>
  <si>
    <t>Mulungu do Morro</t>
  </si>
  <si>
    <t>Presidente Dutra</t>
  </si>
  <si>
    <t xml:space="preserve">São Gabriel </t>
  </si>
  <si>
    <t xml:space="preserve">Uibaí </t>
  </si>
  <si>
    <t xml:space="preserve">Xique-Xique </t>
  </si>
  <si>
    <t>IRECE Total</t>
  </si>
  <si>
    <t>ITABERABA</t>
  </si>
  <si>
    <t>Boa Vista do Tupim</t>
  </si>
  <si>
    <t>Bonito</t>
  </si>
  <si>
    <t>Iaçu</t>
  </si>
  <si>
    <t>Ibiquera</t>
  </si>
  <si>
    <t xml:space="preserve">Itaberaba </t>
  </si>
  <si>
    <t>Itaeté</t>
  </si>
  <si>
    <t xml:space="preserve">Lajedinho </t>
  </si>
  <si>
    <t>Macajuba</t>
  </si>
  <si>
    <t xml:space="preserve">Ruy Barbosa </t>
  </si>
  <si>
    <t>Utinga</t>
  </si>
  <si>
    <t>Wagner</t>
  </si>
  <si>
    <t>ITABERABA Total</t>
  </si>
  <si>
    <t>ITABUNA</t>
  </si>
  <si>
    <t xml:space="preserve">Aurelino Leal </t>
  </si>
  <si>
    <t xml:space="preserve">Barro Preto </t>
  </si>
  <si>
    <t xml:space="preserve">Buerarema </t>
  </si>
  <si>
    <t xml:space="preserve">Camacan </t>
  </si>
  <si>
    <t xml:space="preserve">Coaraci </t>
  </si>
  <si>
    <t xml:space="preserve">Floresta Azul </t>
  </si>
  <si>
    <t xml:space="preserve">Gongogi </t>
  </si>
  <si>
    <t>Ibicaraí</t>
  </si>
  <si>
    <t>Ibirapitanga</t>
  </si>
  <si>
    <t xml:space="preserve">Itabuna </t>
  </si>
  <si>
    <t>Itajuípe</t>
  </si>
  <si>
    <t xml:space="preserve">Itapé </t>
  </si>
  <si>
    <t>Itapitanga</t>
  </si>
  <si>
    <t xml:space="preserve">Jussari </t>
  </si>
  <si>
    <t xml:space="preserve">Maraú </t>
  </si>
  <si>
    <t xml:space="preserve">Santa Cruz da Vitória </t>
  </si>
  <si>
    <t xml:space="preserve">São José da Vitória </t>
  </si>
  <si>
    <t>Ubaitaba</t>
  </si>
  <si>
    <t xml:space="preserve">Ubatã </t>
  </si>
  <si>
    <t>ITABUNA Total</t>
  </si>
  <si>
    <t>ITAPETINGA</t>
  </si>
  <si>
    <t xml:space="preserve">Caatiba </t>
  </si>
  <si>
    <t xml:space="preserve">Firmino Alves </t>
  </si>
  <si>
    <t>Ibicuí</t>
  </si>
  <si>
    <t xml:space="preserve">Iguaí </t>
  </si>
  <si>
    <t>Itambé</t>
  </si>
  <si>
    <t>Itapetinga</t>
  </si>
  <si>
    <t xml:space="preserve">Itarantim </t>
  </si>
  <si>
    <t xml:space="preserve">Itororó </t>
  </si>
  <si>
    <t xml:space="preserve">Maiquinique </t>
  </si>
  <si>
    <t>Nova Canaã</t>
  </si>
  <si>
    <t xml:space="preserve">Potiraguá </t>
  </si>
  <si>
    <t>ITAPETINGA Total</t>
  </si>
  <si>
    <t>JACOBINA</t>
  </si>
  <si>
    <t>Caém</t>
  </si>
  <si>
    <t>Capim Grosso</t>
  </si>
  <si>
    <t>Jacobina</t>
  </si>
  <si>
    <t xml:space="preserve">Miguel Calmon </t>
  </si>
  <si>
    <t xml:space="preserve">Mirangaba </t>
  </si>
  <si>
    <t xml:space="preserve">Morro do Chapéu </t>
  </si>
  <si>
    <t>Ourolândia</t>
  </si>
  <si>
    <t xml:space="preserve">Saúde </t>
  </si>
  <si>
    <t>Tapiramutá</t>
  </si>
  <si>
    <t>Várzea do Poço</t>
  </si>
  <si>
    <t xml:space="preserve">Várzea Nova </t>
  </si>
  <si>
    <t>JACOBINA Total</t>
  </si>
  <si>
    <t>JEQUIE</t>
  </si>
  <si>
    <t>Apuarema</t>
  </si>
  <si>
    <t>Barra do Rocha</t>
  </si>
  <si>
    <t>Boa Nova</t>
  </si>
  <si>
    <t xml:space="preserve">Cravolândia </t>
  </si>
  <si>
    <t xml:space="preserve">Dário Meira </t>
  </si>
  <si>
    <t xml:space="preserve">Ibirataia </t>
  </si>
  <si>
    <t xml:space="preserve">Ipiaú </t>
  </si>
  <si>
    <t xml:space="preserve">Irajuba </t>
  </si>
  <si>
    <t xml:space="preserve">Iramaia </t>
  </si>
  <si>
    <t xml:space="preserve">Itagi </t>
  </si>
  <si>
    <t xml:space="preserve">Itagibá </t>
  </si>
  <si>
    <t xml:space="preserve">Itamari </t>
  </si>
  <si>
    <t>Itaquara</t>
  </si>
  <si>
    <t xml:space="preserve">Itiruçu </t>
  </si>
  <si>
    <t>Jaguaquara</t>
  </si>
  <si>
    <t>Jequié</t>
  </si>
  <si>
    <t xml:space="preserve">Lafaiete Coutinho </t>
  </si>
  <si>
    <t xml:space="preserve">Lajedo do Tabocal </t>
  </si>
  <si>
    <t xml:space="preserve">Maracás </t>
  </si>
  <si>
    <t>Nova Itarana</t>
  </si>
  <si>
    <t>Planaltino</t>
  </si>
  <si>
    <t>JEQUIE Total</t>
  </si>
  <si>
    <t>JUAZEIRO</t>
  </si>
  <si>
    <t xml:space="preserve">Canudos </t>
  </si>
  <si>
    <t>Juazeiro</t>
  </si>
  <si>
    <t>Pilão Arcado</t>
  </si>
  <si>
    <t xml:space="preserve">Remanso </t>
  </si>
  <si>
    <t>Uauá</t>
  </si>
  <si>
    <t>JUAZEIRO Total</t>
  </si>
  <si>
    <t>PAULO AFONSO</t>
  </si>
  <si>
    <t xml:space="preserve">Abaré </t>
  </si>
  <si>
    <t xml:space="preserve">Chorrochó </t>
  </si>
  <si>
    <t>Glória</t>
  </si>
  <si>
    <t>Macururé</t>
  </si>
  <si>
    <t>Paulo Afonso</t>
  </si>
  <si>
    <t xml:space="preserve">Pedro Alexandre </t>
  </si>
  <si>
    <t xml:space="preserve">Rodelas </t>
  </si>
  <si>
    <t xml:space="preserve">Santa Brígida </t>
  </si>
  <si>
    <t>PAULO AFONSO Total</t>
  </si>
  <si>
    <t>PORTO SEGURO</t>
  </si>
  <si>
    <t>Belmonte</t>
  </si>
  <si>
    <t xml:space="preserve">Eunápolis </t>
  </si>
  <si>
    <t>Guaratinga</t>
  </si>
  <si>
    <t xml:space="preserve">Itabela </t>
  </si>
  <si>
    <t xml:space="preserve">Itapebi </t>
  </si>
  <si>
    <t>Porto Seguro</t>
  </si>
  <si>
    <t xml:space="preserve">Santa Cruz Cabrália </t>
  </si>
  <si>
    <t>PORTO SEGURO Total</t>
  </si>
  <si>
    <t>RIBEIRA DO POMBAL</t>
  </si>
  <si>
    <t xml:space="preserve">Antas </t>
  </si>
  <si>
    <t xml:space="preserve">Coronel João Sá </t>
  </si>
  <si>
    <t>Nova Soure</t>
  </si>
  <si>
    <t>Novo Triunfo</t>
  </si>
  <si>
    <t xml:space="preserve">Ribeira do Amparo </t>
  </si>
  <si>
    <t xml:space="preserve">Sítio do Quinto </t>
  </si>
  <si>
    <t>RIBEIRA DO POMBAL Total</t>
  </si>
  <si>
    <t>SALVADOR</t>
  </si>
  <si>
    <t>Candeias</t>
  </si>
  <si>
    <t xml:space="preserve">Itaparica </t>
  </si>
  <si>
    <t>Lauro de Freitas</t>
  </si>
  <si>
    <t xml:space="preserve">Madre de Deus </t>
  </si>
  <si>
    <t>Salvador</t>
  </si>
  <si>
    <t xml:space="preserve">Santo Amaro </t>
  </si>
  <si>
    <t>São Francisco do Conde</t>
  </si>
  <si>
    <t>São Sebastião do Passé</t>
  </si>
  <si>
    <t xml:space="preserve">Saubara </t>
  </si>
  <si>
    <t xml:space="preserve">Vera Cruz </t>
  </si>
  <si>
    <t>SALVADOR Total</t>
  </si>
  <si>
    <t>SANTA MARIA DA VITORIA</t>
  </si>
  <si>
    <t xml:space="preserve">Bom Jesus da Lapa </t>
  </si>
  <si>
    <t xml:space="preserve">Canápolis </t>
  </si>
  <si>
    <t xml:space="preserve">Cocos </t>
  </si>
  <si>
    <t>Coribe</t>
  </si>
  <si>
    <t>Correntina</t>
  </si>
  <si>
    <t xml:space="preserve">Jaborandi </t>
  </si>
  <si>
    <t>Santa Maria da Vitória</t>
  </si>
  <si>
    <t xml:space="preserve">Santana </t>
  </si>
  <si>
    <t xml:space="preserve">São Félix do Coribe </t>
  </si>
  <si>
    <t>Serra do Ramalho</t>
  </si>
  <si>
    <t xml:space="preserve">Serra Dourada </t>
  </si>
  <si>
    <t xml:space="preserve">Sítio do Mato </t>
  </si>
  <si>
    <t>SANTA MARIA DA VITORIA Total</t>
  </si>
  <si>
    <t>SANTO ANTONIO DE JESUS</t>
  </si>
  <si>
    <t>Amargosa</t>
  </si>
  <si>
    <t>Castro Alves</t>
  </si>
  <si>
    <t>Conceição do Almeida</t>
  </si>
  <si>
    <t>Dom Macedo Costa</t>
  </si>
  <si>
    <t>Itatim</t>
  </si>
  <si>
    <t xml:space="preserve">Jaguaripe </t>
  </si>
  <si>
    <t>Milagres</t>
  </si>
  <si>
    <t xml:space="preserve">Mutuípe </t>
  </si>
  <si>
    <t xml:space="preserve">Presidente Tancredo Neves </t>
  </si>
  <si>
    <t>Salinas da Margarida</t>
  </si>
  <si>
    <t>Santo Antônio de Jesus</t>
  </si>
  <si>
    <t>São Felipe</t>
  </si>
  <si>
    <t>São Miguel das Matas</t>
  </si>
  <si>
    <t>Ubaíra</t>
  </si>
  <si>
    <t xml:space="preserve">Varzedo </t>
  </si>
  <si>
    <t>SANTO ANTONIO DE JESUS Total</t>
  </si>
  <si>
    <t>SEABRA</t>
  </si>
  <si>
    <t>Abaíra</t>
  </si>
  <si>
    <t xml:space="preserve">Boninal </t>
  </si>
  <si>
    <t>Ibitiara</t>
  </si>
  <si>
    <t>Iraquara</t>
  </si>
  <si>
    <t xml:space="preserve">Lençóis </t>
  </si>
  <si>
    <t>Novo Horizonte</t>
  </si>
  <si>
    <t xml:space="preserve">Palmeiras </t>
  </si>
  <si>
    <t xml:space="preserve">Piatã </t>
  </si>
  <si>
    <t>Seabra</t>
  </si>
  <si>
    <t>Souto Soares</t>
  </si>
  <si>
    <t>SEABRA Total</t>
  </si>
  <si>
    <t>SENHOR DO BOMFIM</t>
  </si>
  <si>
    <t xml:space="preserve">Andorinha </t>
  </si>
  <si>
    <t xml:space="preserve">Antônio Gonçalves </t>
  </si>
  <si>
    <t xml:space="preserve">Campo Formoso </t>
  </si>
  <si>
    <t>Filadélfia</t>
  </si>
  <si>
    <t>Itiúba</t>
  </si>
  <si>
    <t xml:space="preserve">Jaguarari </t>
  </si>
  <si>
    <t xml:space="preserve">Pindobaçu </t>
  </si>
  <si>
    <t>Ponto Novo</t>
  </si>
  <si>
    <t>Senhor do Bonfim</t>
  </si>
  <si>
    <t>SENHOR DO BOMFIM Total</t>
  </si>
  <si>
    <t>SERRINHA</t>
  </si>
  <si>
    <t xml:space="preserve">Água Fria </t>
  </si>
  <si>
    <t>Araci</t>
  </si>
  <si>
    <t>Barrocas</t>
  </si>
  <si>
    <t xml:space="preserve">Biritinga </t>
  </si>
  <si>
    <t xml:space="preserve">Cansanção </t>
  </si>
  <si>
    <t>Conceição do Coité</t>
  </si>
  <si>
    <t xml:space="preserve">Euclides da Cunha </t>
  </si>
  <si>
    <t xml:space="preserve">Lamarão </t>
  </si>
  <si>
    <t xml:space="preserve">Monte Santo </t>
  </si>
  <si>
    <t>Nordestina</t>
  </si>
  <si>
    <t xml:space="preserve">Quijingue </t>
  </si>
  <si>
    <t>Retirolândia</t>
  </si>
  <si>
    <t>Santaluz</t>
  </si>
  <si>
    <t>São Domingos</t>
  </si>
  <si>
    <t>Serrinha</t>
  </si>
  <si>
    <t>Tucano</t>
  </si>
  <si>
    <t xml:space="preserve">Valente </t>
  </si>
  <si>
    <t>SERRINHA Total</t>
  </si>
  <si>
    <t>TEIXEIRA DE FREITAS</t>
  </si>
  <si>
    <t>Alcobaça</t>
  </si>
  <si>
    <t xml:space="preserve">Caravelas </t>
  </si>
  <si>
    <t>Ibirapuã</t>
  </si>
  <si>
    <t xml:space="preserve">Itamaraju </t>
  </si>
  <si>
    <t xml:space="preserve">Itanhém </t>
  </si>
  <si>
    <t>Jucuruçu</t>
  </si>
  <si>
    <t xml:space="preserve">Lajedão </t>
  </si>
  <si>
    <t xml:space="preserve">Medeiros Neto </t>
  </si>
  <si>
    <t>Mucuri</t>
  </si>
  <si>
    <t xml:space="preserve">Nova Viçosa </t>
  </si>
  <si>
    <t xml:space="preserve">Prado </t>
  </si>
  <si>
    <t xml:space="preserve">Teixeira de Freitas </t>
  </si>
  <si>
    <t>Vereda</t>
  </si>
  <si>
    <t>TEIXEIRA DE FREITAS Total</t>
  </si>
  <si>
    <t>VALENÇA</t>
  </si>
  <si>
    <t>Camamu</t>
  </si>
  <si>
    <t xml:space="preserve">Gandu </t>
  </si>
  <si>
    <t xml:space="preserve">Igrapiúna </t>
  </si>
  <si>
    <t xml:space="preserve">Ituberá </t>
  </si>
  <si>
    <t>Nilo Peçanha</t>
  </si>
  <si>
    <t xml:space="preserve">Nova Ibiá </t>
  </si>
  <si>
    <t>Piraí do Norte</t>
  </si>
  <si>
    <t xml:space="preserve">Taperoá </t>
  </si>
  <si>
    <t xml:space="preserve">Teolândia </t>
  </si>
  <si>
    <t xml:space="preserve">Valença </t>
  </si>
  <si>
    <t xml:space="preserve">Wenceslau Guimarães </t>
  </si>
  <si>
    <t>VALENCA Total</t>
  </si>
  <si>
    <t>VITORIA DA CONQUISTA</t>
  </si>
  <si>
    <t xml:space="preserve">Anagé </t>
  </si>
  <si>
    <t>Barra do Choça</t>
  </si>
  <si>
    <t>Belo Campo</t>
  </si>
  <si>
    <t>Bom Jesus da Serra</t>
  </si>
  <si>
    <t>Caetanos</t>
  </si>
  <si>
    <t xml:space="preserve">Cândido Sales </t>
  </si>
  <si>
    <t>Caraíbas</t>
  </si>
  <si>
    <t>Condeúba</t>
  </si>
  <si>
    <t xml:space="preserve">Cordeiros </t>
  </si>
  <si>
    <t>Encruzilhada</t>
  </si>
  <si>
    <t>Maetinga</t>
  </si>
  <si>
    <t xml:space="preserve">Mirante </t>
  </si>
  <si>
    <t>Piripá</t>
  </si>
  <si>
    <t>Planalto</t>
  </si>
  <si>
    <t>Poções</t>
  </si>
  <si>
    <t>Presidente Jânio Quadros</t>
  </si>
  <si>
    <t xml:space="preserve">Ribeirão do Largo </t>
  </si>
  <si>
    <t>Tremedal</t>
  </si>
  <si>
    <t>Vitória da Conquista</t>
  </si>
  <si>
    <t>VITORIA DA CONQUISTA Total</t>
  </si>
  <si>
    <t>GESTÃO ESTADUAL</t>
  </si>
  <si>
    <t>Gestão Estadual</t>
  </si>
  <si>
    <t>Total Geral</t>
  </si>
  <si>
    <t>Fonte: Sistema Lista Única</t>
  </si>
  <si>
    <t xml:space="preserve">RESUMO: </t>
  </si>
  <si>
    <t>¹Obs.: 1ª Pactuação considerou todos os municipios que registraram demanda no Sistema Lista Única, Módulo Cirurgia Eletiva e Módulo Demanda Municipio.</t>
  </si>
  <si>
    <r>
      <rPr>
        <sz val="9"/>
        <rFont val="Calibri"/>
        <family val="2"/>
      </rPr>
      <t xml:space="preserve">²Obs.: 2ª Pactuação priorizou </t>
    </r>
    <r>
      <rPr>
        <sz val="9"/>
        <rFont val="Calibri"/>
        <family val="2"/>
        <scheme val="minor"/>
      </rPr>
      <t>100% dos municípios que não foram contemplados na 1ª pactuação.</t>
    </r>
  </si>
  <si>
    <r>
      <rPr>
        <sz val="9"/>
        <rFont val="Calibri"/>
        <family val="2"/>
      </rPr>
      <t>³</t>
    </r>
    <r>
      <rPr>
        <sz val="9"/>
        <rFont val="Calibri"/>
        <family val="2"/>
        <scheme val="minor"/>
      </rPr>
      <t>Obs.: 3ª Pactuação utilizou o saldo de R$ 3.319.320,60 para distribuir para os municípios contemplados com repasse pelo FNS de 1/6 do recurso total.</t>
    </r>
  </si>
  <si>
    <t>Município Executor</t>
  </si>
  <si>
    <t>Recurso Pactuado</t>
  </si>
  <si>
    <t>290070 Alagoinhas</t>
  </si>
  <si>
    <t>290210 Araci</t>
  </si>
  <si>
    <t>290320 Barreiras</t>
  </si>
  <si>
    <t>290390 Bom Jesus da Lapa</t>
  </si>
  <si>
    <t>290460 Brumado</t>
  </si>
  <si>
    <t>290520 Caetité</t>
  </si>
  <si>
    <t>290570 Camaçari</t>
  </si>
  <si>
    <t>290650 Candeias</t>
  </si>
  <si>
    <t>290680 Cansanção</t>
  </si>
  <si>
    <t>290750 Catu</t>
  </si>
  <si>
    <t>290830 Conceição do Almeida</t>
  </si>
  <si>
    <t>290980 Cruz das Almas</t>
  </si>
  <si>
    <t>291005 Dias d'Ávila</t>
  </si>
  <si>
    <t>291070 Euclides da Cunha</t>
  </si>
  <si>
    <t>291072 Eunápolis</t>
  </si>
  <si>
    <t>291080 Feira de Santana</t>
  </si>
  <si>
    <t>291120 Gandu</t>
  </si>
  <si>
    <t>291170 Guanambi</t>
  </si>
  <si>
    <t>291190 Iaçu</t>
  </si>
  <si>
    <t>291290 Ibirataia</t>
  </si>
  <si>
    <t>291360 Ilhéus</t>
  </si>
  <si>
    <t>291465 Itabela</t>
  </si>
  <si>
    <t>291470 Itaberaba</t>
  </si>
  <si>
    <t>291480 Itabuna</t>
  </si>
  <si>
    <t>291560 Itamaraju</t>
  </si>
  <si>
    <t>291640 Itapetinga</t>
  </si>
  <si>
    <t>291750 Jacobina</t>
  </si>
  <si>
    <t>291800 Jequié</t>
  </si>
  <si>
    <t>291840 Juazeiro</t>
  </si>
  <si>
    <t>291920 Lauro de Freitas</t>
  </si>
  <si>
    <t>291950 Livramento de Nossa Senhora</t>
  </si>
  <si>
    <t>291955 Luís Eduardo Magalhães</t>
  </si>
  <si>
    <t>291980 Macaúbas</t>
  </si>
  <si>
    <t>291992 Madre de Deus</t>
  </si>
  <si>
    <t>292100 Mata de São João</t>
  </si>
  <si>
    <t>292110 Medeiros Neto</t>
  </si>
  <si>
    <t>292150 Monte Santo</t>
  </si>
  <si>
    <t>292230 Muritiba</t>
  </si>
  <si>
    <t>292300 Nova Viçosa</t>
  </si>
  <si>
    <t>292400 Paulo Afonso</t>
  </si>
  <si>
    <t>292530 Porto Seguro</t>
  </si>
  <si>
    <t>292550 Prado</t>
  </si>
  <si>
    <t>292740 Salvador</t>
  </si>
  <si>
    <t>292800 Santaluz</t>
  </si>
  <si>
    <t>292870 Santo Antônio de Jesus</t>
  </si>
  <si>
    <t>292900 São Félix</t>
  </si>
  <si>
    <t>292960 Sapeaçu</t>
  </si>
  <si>
    <t>293010 Senhor do Bonfim</t>
  </si>
  <si>
    <t>293050 Serrinha</t>
  </si>
  <si>
    <t>293070 Simões Filho</t>
  </si>
  <si>
    <t>293135 Teixeira de Freitas</t>
  </si>
  <si>
    <t>293190 Tucano</t>
  </si>
  <si>
    <t>293330 Vitória da Conquista</t>
  </si>
  <si>
    <t>Gestão Estadual Bahia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</si>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</sst>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%"/>
    <numFmt numFmtId="169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3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44444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17" fillId="0" borderId="0"/>
    <xf numFmtId="166" fontId="18" fillId="0" borderId="0" applyFont="0" applyFill="0" applyBorder="0" applyAlignment="0" applyProtection="0"/>
    <xf numFmtId="0" fontId="18" fillId="0" borderId="0" applyFill="0" applyProtection="0"/>
    <xf numFmtId="0" fontId="18" fillId="0" borderId="0" applyFill="0" applyProtection="0"/>
    <xf numFmtId="0" fontId="1" fillId="0" borderId="0"/>
    <xf numFmtId="0" fontId="18" fillId="0" borderId="0" applyFill="0" applyProtection="0"/>
    <xf numFmtId="0" fontId="1" fillId="0" borderId="0"/>
    <xf numFmtId="0" fontId="19" fillId="0" borderId="0"/>
    <xf numFmtId="0" fontId="1" fillId="0" borderId="0"/>
    <xf numFmtId="0" fontId="20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Border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Border="0" applyAlignment="0" applyProtection="0"/>
    <xf numFmtId="168" fontId="19" fillId="0" borderId="0"/>
    <xf numFmtId="0" fontId="19" fillId="0" borderId="0"/>
    <xf numFmtId="168" fontId="19" fillId="0" borderId="0"/>
    <xf numFmtId="169" fontId="19" fillId="0" borderId="0"/>
    <xf numFmtId="43" fontId="20" fillId="0" borderId="0" applyBorder="0" applyAlignment="0" applyProtection="0"/>
  </cellStyleXfs>
  <cellXfs count="82">
    <xf numFmtId="0" fontId="0" fillId="0" borderId="0" xfId="0"/>
    <xf numFmtId="0" fontId="3" fillId="0" borderId="0" xfId="2" applyFont="1" applyAlignment="1">
      <alignment horizontal="center" vertical="center" wrapText="1"/>
    </xf>
    <xf numFmtId="0" fontId="4" fillId="0" borderId="0" xfId="3" applyFont="1"/>
    <xf numFmtId="43" fontId="4" fillId="0" borderId="0" xfId="1" applyFont="1"/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64" fontId="5" fillId="2" borderId="2" xfId="4" applyNumberFormat="1" applyFont="1" applyFill="1" applyBorder="1" applyAlignment="1">
      <alignment horizontal="center" vertical="center"/>
    </xf>
    <xf numFmtId="164" fontId="5" fillId="2" borderId="3" xfId="4" applyNumberFormat="1" applyFont="1" applyFill="1" applyBorder="1" applyAlignment="1">
      <alignment horizontal="center" vertical="center"/>
    </xf>
    <xf numFmtId="164" fontId="5" fillId="2" borderId="4" xfId="4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43" fontId="5" fillId="2" borderId="1" xfId="4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4" fillId="0" borderId="5" xfId="3" applyFont="1" applyBorder="1" applyAlignment="1">
      <alignment vertical="center"/>
    </xf>
    <xf numFmtId="43" fontId="4" fillId="0" borderId="5" xfId="4" applyFont="1" applyBorder="1" applyAlignment="1">
      <alignment vertical="center"/>
    </xf>
    <xf numFmtId="43" fontId="4" fillId="0" borderId="1" xfId="1" applyFont="1" applyFill="1" applyBorder="1"/>
    <xf numFmtId="43" fontId="4" fillId="0" borderId="5" xfId="1" applyFont="1" applyFill="1" applyBorder="1"/>
    <xf numFmtId="43" fontId="4" fillId="0" borderId="5" xfId="1" applyFont="1" applyBorder="1"/>
    <xf numFmtId="4" fontId="6" fillId="0" borderId="0" xfId="0" applyNumberFormat="1" applyFont="1"/>
    <xf numFmtId="43" fontId="4" fillId="0" borderId="0" xfId="3" applyNumberFormat="1" applyFont="1"/>
    <xf numFmtId="0" fontId="5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/>
    </xf>
    <xf numFmtId="43" fontId="4" fillId="0" borderId="1" xfId="4" applyFont="1" applyBorder="1" applyAlignment="1">
      <alignment vertical="center"/>
    </xf>
    <xf numFmtId="0" fontId="5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/>
    <xf numFmtId="4" fontId="4" fillId="0" borderId="0" xfId="0" applyNumberFormat="1" applyFont="1" applyAlignment="1">
      <alignment horizontal="right" readingOrder="1"/>
    </xf>
    <xf numFmtId="0" fontId="5" fillId="5" borderId="1" xfId="3" applyFont="1" applyFill="1" applyBorder="1" applyAlignment="1">
      <alignment horizontal="center" vertical="center"/>
    </xf>
    <xf numFmtId="43" fontId="5" fillId="5" borderId="1" xfId="4" applyFont="1" applyFill="1" applyBorder="1" applyAlignment="1">
      <alignment vertical="center"/>
    </xf>
    <xf numFmtId="0" fontId="4" fillId="0" borderId="1" xfId="3" applyFont="1" applyBorder="1" applyAlignment="1">
      <alignment horizontal="left" vertical="center"/>
    </xf>
    <xf numFmtId="43" fontId="4" fillId="0" borderId="1" xfId="4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3" fontId="4" fillId="0" borderId="1" xfId="4" applyFont="1" applyFill="1" applyBorder="1" applyAlignment="1">
      <alignment vertical="center"/>
    </xf>
    <xf numFmtId="0" fontId="4" fillId="4" borderId="1" xfId="0" applyFont="1" applyFill="1" applyBorder="1" applyAlignment="1">
      <alignment horizontal="left"/>
    </xf>
    <xf numFmtId="4" fontId="4" fillId="0" borderId="0" xfId="0" applyNumberFormat="1" applyFont="1"/>
    <xf numFmtId="43" fontId="4" fillId="0" borderId="1" xfId="1" applyFont="1" applyBorder="1"/>
    <xf numFmtId="43" fontId="4" fillId="0" borderId="1" xfId="1" applyFont="1" applyFill="1" applyBorder="1" applyAlignment="1">
      <alignment vertical="center"/>
    </xf>
    <xf numFmtId="0" fontId="4" fillId="0" borderId="1" xfId="0" applyFont="1" applyFill="1" applyBorder="1"/>
    <xf numFmtId="43" fontId="4" fillId="0" borderId="1" xfId="1" applyFont="1" applyFill="1" applyBorder="1" applyAlignment="1">
      <alignment horizontal="right" readingOrder="1"/>
    </xf>
    <xf numFmtId="4" fontId="4" fillId="0" borderId="1" xfId="0" applyNumberFormat="1" applyFont="1" applyBorder="1" applyAlignment="1">
      <alignment horizontal="right" readingOrder="1"/>
    </xf>
    <xf numFmtId="4" fontId="4" fillId="0" borderId="0" xfId="0" applyNumberFormat="1" applyFont="1" applyAlignment="1">
      <alignment horizontal="right" vertical="center" readingOrder="1"/>
    </xf>
    <xf numFmtId="43" fontId="4" fillId="0" borderId="1" xfId="3" applyNumberFormat="1" applyFont="1" applyFill="1" applyBorder="1"/>
    <xf numFmtId="43" fontId="5" fillId="0" borderId="1" xfId="3" applyNumberFormat="1" applyFont="1" applyFill="1" applyBorder="1"/>
    <xf numFmtId="43" fontId="4" fillId="0" borderId="0" xfId="1" applyFont="1" applyAlignment="1">
      <alignment horizontal="right" readingOrder="1"/>
    </xf>
    <xf numFmtId="0" fontId="5" fillId="4" borderId="6" xfId="3" applyFont="1" applyFill="1" applyBorder="1" applyAlignment="1">
      <alignment horizontal="center" vertical="center" wrapText="1"/>
    </xf>
    <xf numFmtId="43" fontId="5" fillId="4" borderId="1" xfId="4" applyFont="1" applyFill="1" applyBorder="1" applyAlignment="1">
      <alignment vertical="center"/>
    </xf>
    <xf numFmtId="0" fontId="4" fillId="4" borderId="0" xfId="3" applyFont="1" applyFill="1"/>
    <xf numFmtId="0" fontId="5" fillId="0" borderId="7" xfId="3" applyFont="1" applyBorder="1" applyAlignment="1">
      <alignment horizontal="center" vertical="center" wrapText="1"/>
    </xf>
    <xf numFmtId="0" fontId="4" fillId="4" borderId="4" xfId="0" applyFont="1" applyFill="1" applyBorder="1"/>
    <xf numFmtId="0" fontId="4" fillId="0" borderId="1" xfId="3" applyFont="1" applyFill="1" applyBorder="1" applyAlignment="1">
      <alignment vertical="center"/>
    </xf>
    <xf numFmtId="43" fontId="4" fillId="0" borderId="0" xfId="1" applyFont="1" applyFill="1" applyAlignment="1">
      <alignment horizontal="right" readingOrder="1"/>
    </xf>
    <xf numFmtId="0" fontId="4" fillId="0" borderId="0" xfId="3" applyFont="1" applyAlignment="1">
      <alignment vertical="center" wrapText="1"/>
    </xf>
    <xf numFmtId="43" fontId="4" fillId="0" borderId="0" xfId="4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43" fontId="5" fillId="2" borderId="1" xfId="4" applyFont="1" applyFill="1" applyBorder="1" applyAlignment="1">
      <alignment vertical="center"/>
    </xf>
    <xf numFmtId="43" fontId="5" fillId="2" borderId="1" xfId="1" applyFont="1" applyFill="1" applyBorder="1"/>
    <xf numFmtId="4" fontId="5" fillId="2" borderId="1" xfId="0" applyNumberFormat="1" applyFont="1" applyFill="1" applyBorder="1" applyAlignment="1">
      <alignment horizontal="right" readingOrder="1"/>
    </xf>
    <xf numFmtId="0" fontId="7" fillId="4" borderId="0" xfId="3" applyFont="1" applyFill="1" applyAlignment="1">
      <alignment vertical="center" wrapText="1"/>
    </xf>
    <xf numFmtId="0" fontId="7" fillId="4" borderId="0" xfId="3" applyFont="1" applyFill="1" applyAlignment="1">
      <alignment vertical="center"/>
    </xf>
    <xf numFmtId="43" fontId="7" fillId="0" borderId="0" xfId="4" applyFont="1" applyAlignment="1">
      <alignment vertical="center"/>
    </xf>
    <xf numFmtId="0" fontId="8" fillId="4" borderId="0" xfId="3" applyFont="1" applyFill="1" applyAlignment="1">
      <alignment horizontal="left" vertical="center" wrapText="1"/>
    </xf>
    <xf numFmtId="0" fontId="5" fillId="4" borderId="0" xfId="3" applyFont="1" applyFill="1"/>
    <xf numFmtId="4" fontId="9" fillId="0" borderId="0" xfId="0" applyNumberFormat="1" applyFont="1" applyAlignment="1">
      <alignment horizontal="right" readingOrder="1"/>
    </xf>
    <xf numFmtId="43" fontId="5" fillId="0" borderId="0" xfId="1" applyFont="1"/>
    <xf numFmtId="0" fontId="10" fillId="0" borderId="0" xfId="3" applyFont="1"/>
    <xf numFmtId="4" fontId="11" fillId="0" borderId="0" xfId="0" applyNumberFormat="1" applyFont="1" applyAlignment="1">
      <alignment horizontal="right" readingOrder="1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 wrapText="1"/>
    </xf>
    <xf numFmtId="12" fontId="8" fillId="2" borderId="0" xfId="4" applyNumberFormat="1" applyFont="1" applyFill="1" applyAlignment="1">
      <alignment horizontal="center" vertical="center"/>
    </xf>
    <xf numFmtId="0" fontId="15" fillId="0" borderId="10" xfId="0" applyFont="1" applyBorder="1" applyAlignment="1">
      <alignment vertical="center"/>
    </xf>
    <xf numFmtId="4" fontId="16" fillId="0" borderId="11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4" fontId="14" fillId="6" borderId="11" xfId="0" applyNumberFormat="1" applyFont="1" applyFill="1" applyBorder="1" applyAlignment="1">
      <alignment horizontal="right" vertical="center"/>
    </xf>
    <xf numFmtId="0" fontId="7" fillId="0" borderId="0" xfId="3" applyFont="1" applyAlignment="1">
      <alignment vertical="center" wrapText="1"/>
    </xf>
    <xf numFmtId="0" fontId="7" fillId="0" borderId="0" xfId="3" applyFont="1" applyAlignment="1">
      <alignment vertical="center"/>
    </xf>
  </cellXfs>
  <cellStyles count="29">
    <cellStyle name="Excel Built-in TableStyleLight1" xfId="5"/>
    <cellStyle name="Moeda 2" xfId="6"/>
    <cellStyle name="Normal" xfId="0" builtinId="0"/>
    <cellStyle name="Normal 2" xfId="7"/>
    <cellStyle name="Normal 2 2" xfId="8"/>
    <cellStyle name="Normal 2 2 2" xfId="9"/>
    <cellStyle name="Normal 2 3" xfId="10"/>
    <cellStyle name="Normal 2 4" xfId="2"/>
    <cellStyle name="Normal 3" xfId="3"/>
    <cellStyle name="Normal 3 2" xfId="11"/>
    <cellStyle name="Normal 3 3" xfId="12"/>
    <cellStyle name="Normal 4" xfId="13"/>
    <cellStyle name="Normal 5" xfId="14"/>
    <cellStyle name="Porcentagem 2" xfId="15"/>
    <cellStyle name="Porcentagem 2 2" xfId="16"/>
    <cellStyle name="Porcentagem 3" xfId="17"/>
    <cellStyle name="Porcentagem 4" xfId="18"/>
    <cellStyle name="Porcentagem 5" xfId="19"/>
    <cellStyle name="Separador de milhares 2" xfId="20"/>
    <cellStyle name="Separador de milhares 3" xfId="21"/>
    <cellStyle name="Separador de milhares 4" xfId="22"/>
    <cellStyle name="Separador de milhares 5" xfId="23"/>
    <cellStyle name="TableStyleLight1" xfId="24"/>
    <cellStyle name="TableStyleLight1 2" xfId="25"/>
    <cellStyle name="TableStyleLight1 3" xfId="26"/>
    <cellStyle name="TableStyleLight1 4" xfId="27"/>
    <cellStyle name="Vírgula" xfId="1" builtinId="3"/>
    <cellStyle name="Vírgula 2" xfId="4"/>
    <cellStyle name="Vírgula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iago.jesus.SES\Desktop\Apresenta&#231;&#245;es%20CIB%2020.11.2017_ATUAL\C&#243;pia%20de%20DISTRIBU&#205;&#199;&#195;O%20RECURSOS%20ELETIVA_24.11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  <sheetName val="ANEXO IV"/>
      <sheetName val="ANEXO V "/>
      <sheetName val="ANEXO VI"/>
      <sheetName val="ANEXO VI 2"/>
      <sheetName val="ANEXO VI 3"/>
      <sheetName val="ANEXO VI_20.11.2017"/>
      <sheetName val="Plan3"/>
      <sheetName val="PARA RESOLUÇÃO"/>
      <sheetName val="ANEXO RESOLUÇÃO"/>
      <sheetName val="ANEXO VI_FINAL"/>
      <sheetName val="PARA RESOLUÇÃO "/>
      <sheetName val="MEMÓRIA"/>
      <sheetName val="ANEXO VII COMP. CIB X PT MS"/>
      <sheetName val="ANEXO IV FINAL"/>
      <sheetName val="ANEXO VIII R$_CONSID, PT1294"/>
      <sheetName val="NOVA TEBELA DIFERENCIADA"/>
      <sheetName val="TABELA DIFERENCIADA 2017"/>
      <sheetName val="Plan2"/>
      <sheetName val="Plan1"/>
      <sheetName val="Plan4"/>
      <sheetName val="PACTUAÇÃO OFTALMO"/>
      <sheetName val="PACTUAÇÃO ESTADUAL"/>
      <sheetName val="PACTUAÇÃO GERAL"/>
      <sheetName val="Plan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4"/>
  <sheetViews>
    <sheetView tabSelected="1" zoomScale="115" zoomScaleNormal="115" workbookViewId="0">
      <selection activeCell="A6" sqref="A6:A20"/>
    </sheetView>
  </sheetViews>
  <sheetFormatPr defaultRowHeight="15" x14ac:dyDescent="0.25"/>
  <cols>
    <col min="1" max="1" width="18.85546875" customWidth="1"/>
    <col min="2" max="2" width="25" bestFit="1" customWidth="1"/>
    <col min="3" max="3" width="15.42578125" bestFit="1" customWidth="1"/>
    <col min="4" max="5" width="14.140625" bestFit="1" customWidth="1"/>
    <col min="6" max="6" width="15.42578125" bestFit="1" customWidth="1"/>
    <col min="7" max="7" width="18.42578125" hidden="1" customWidth="1"/>
    <col min="8" max="8" width="16.7109375" hidden="1" customWidth="1"/>
    <col min="9" max="9" width="13.42578125" hidden="1" customWidth="1"/>
    <col min="10" max="10" width="12.42578125" hidden="1" customWidth="1"/>
    <col min="12" max="12" width="11" bestFit="1" customWidth="1"/>
    <col min="209" max="209" width="18.140625" customWidth="1"/>
    <col min="210" max="210" width="22.5703125" customWidth="1"/>
    <col min="211" max="211" width="7" bestFit="1" customWidth="1"/>
    <col min="212" max="212" width="13.28515625" bestFit="1" customWidth="1"/>
    <col min="213" max="213" width="8" bestFit="1" customWidth="1"/>
    <col min="214" max="214" width="14.28515625" bestFit="1" customWidth="1"/>
    <col min="215" max="215" width="8" bestFit="1" customWidth="1"/>
    <col min="216" max="216" width="14.28515625" bestFit="1" customWidth="1"/>
    <col min="218" max="219" width="12.42578125" bestFit="1" customWidth="1"/>
    <col min="465" max="465" width="18.140625" customWidth="1"/>
    <col min="466" max="466" width="22.5703125" customWidth="1"/>
    <col min="467" max="467" width="7" bestFit="1" customWidth="1"/>
    <col min="468" max="468" width="13.28515625" bestFit="1" customWidth="1"/>
    <col min="469" max="469" width="8" bestFit="1" customWidth="1"/>
    <col min="470" max="470" width="14.28515625" bestFit="1" customWidth="1"/>
    <col min="471" max="471" width="8" bestFit="1" customWidth="1"/>
    <col min="472" max="472" width="14.28515625" bestFit="1" customWidth="1"/>
    <col min="474" max="475" width="12.42578125" bestFit="1" customWidth="1"/>
    <col min="721" max="721" width="18.140625" customWidth="1"/>
    <col min="722" max="722" width="22.5703125" customWidth="1"/>
    <col min="723" max="723" width="7" bestFit="1" customWidth="1"/>
    <col min="724" max="724" width="13.28515625" bestFit="1" customWidth="1"/>
    <col min="725" max="725" width="8" bestFit="1" customWidth="1"/>
    <col min="726" max="726" width="14.28515625" bestFit="1" customWidth="1"/>
    <col min="727" max="727" width="8" bestFit="1" customWidth="1"/>
    <col min="728" max="728" width="14.28515625" bestFit="1" customWidth="1"/>
    <col min="730" max="731" width="12.42578125" bestFit="1" customWidth="1"/>
    <col min="977" max="977" width="18.140625" customWidth="1"/>
    <col min="978" max="978" width="22.5703125" customWidth="1"/>
    <col min="979" max="979" width="7" bestFit="1" customWidth="1"/>
    <col min="980" max="980" width="13.28515625" bestFit="1" customWidth="1"/>
    <col min="981" max="981" width="8" bestFit="1" customWidth="1"/>
    <col min="982" max="982" width="14.28515625" bestFit="1" customWidth="1"/>
    <col min="983" max="983" width="8" bestFit="1" customWidth="1"/>
    <col min="984" max="984" width="14.28515625" bestFit="1" customWidth="1"/>
    <col min="986" max="987" width="12.42578125" bestFit="1" customWidth="1"/>
    <col min="1233" max="1233" width="18.140625" customWidth="1"/>
    <col min="1234" max="1234" width="22.5703125" customWidth="1"/>
    <col min="1235" max="1235" width="7" bestFit="1" customWidth="1"/>
    <col min="1236" max="1236" width="13.28515625" bestFit="1" customWidth="1"/>
    <col min="1237" max="1237" width="8" bestFit="1" customWidth="1"/>
    <col min="1238" max="1238" width="14.28515625" bestFit="1" customWidth="1"/>
    <col min="1239" max="1239" width="8" bestFit="1" customWidth="1"/>
    <col min="1240" max="1240" width="14.28515625" bestFit="1" customWidth="1"/>
    <col min="1242" max="1243" width="12.42578125" bestFit="1" customWidth="1"/>
    <col min="1489" max="1489" width="18.140625" customWidth="1"/>
    <col min="1490" max="1490" width="22.5703125" customWidth="1"/>
    <col min="1491" max="1491" width="7" bestFit="1" customWidth="1"/>
    <col min="1492" max="1492" width="13.28515625" bestFit="1" customWidth="1"/>
    <col min="1493" max="1493" width="8" bestFit="1" customWidth="1"/>
    <col min="1494" max="1494" width="14.28515625" bestFit="1" customWidth="1"/>
    <col min="1495" max="1495" width="8" bestFit="1" customWidth="1"/>
    <col min="1496" max="1496" width="14.28515625" bestFit="1" customWidth="1"/>
    <col min="1498" max="1499" width="12.42578125" bestFit="1" customWidth="1"/>
    <col min="1745" max="1745" width="18.140625" customWidth="1"/>
    <col min="1746" max="1746" width="22.5703125" customWidth="1"/>
    <col min="1747" max="1747" width="7" bestFit="1" customWidth="1"/>
    <col min="1748" max="1748" width="13.28515625" bestFit="1" customWidth="1"/>
    <col min="1749" max="1749" width="8" bestFit="1" customWidth="1"/>
    <col min="1750" max="1750" width="14.28515625" bestFit="1" customWidth="1"/>
    <col min="1751" max="1751" width="8" bestFit="1" customWidth="1"/>
    <col min="1752" max="1752" width="14.28515625" bestFit="1" customWidth="1"/>
    <col min="1754" max="1755" width="12.42578125" bestFit="1" customWidth="1"/>
    <col min="2001" max="2001" width="18.140625" customWidth="1"/>
    <col min="2002" max="2002" width="22.5703125" customWidth="1"/>
    <col min="2003" max="2003" width="7" bestFit="1" customWidth="1"/>
    <col min="2004" max="2004" width="13.28515625" bestFit="1" customWidth="1"/>
    <col min="2005" max="2005" width="8" bestFit="1" customWidth="1"/>
    <col min="2006" max="2006" width="14.28515625" bestFit="1" customWidth="1"/>
    <col min="2007" max="2007" width="8" bestFit="1" customWidth="1"/>
    <col min="2008" max="2008" width="14.28515625" bestFit="1" customWidth="1"/>
    <col min="2010" max="2011" width="12.42578125" bestFit="1" customWidth="1"/>
    <col min="2257" max="2257" width="18.140625" customWidth="1"/>
    <col min="2258" max="2258" width="22.5703125" customWidth="1"/>
    <col min="2259" max="2259" width="7" bestFit="1" customWidth="1"/>
    <col min="2260" max="2260" width="13.28515625" bestFit="1" customWidth="1"/>
    <col min="2261" max="2261" width="8" bestFit="1" customWidth="1"/>
    <col min="2262" max="2262" width="14.28515625" bestFit="1" customWidth="1"/>
    <col min="2263" max="2263" width="8" bestFit="1" customWidth="1"/>
    <col min="2264" max="2264" width="14.28515625" bestFit="1" customWidth="1"/>
    <col min="2266" max="2267" width="12.42578125" bestFit="1" customWidth="1"/>
    <col min="2513" max="2513" width="18.140625" customWidth="1"/>
    <col min="2514" max="2514" width="22.5703125" customWidth="1"/>
    <col min="2515" max="2515" width="7" bestFit="1" customWidth="1"/>
    <col min="2516" max="2516" width="13.28515625" bestFit="1" customWidth="1"/>
    <col min="2517" max="2517" width="8" bestFit="1" customWidth="1"/>
    <col min="2518" max="2518" width="14.28515625" bestFit="1" customWidth="1"/>
    <col min="2519" max="2519" width="8" bestFit="1" customWidth="1"/>
    <col min="2520" max="2520" width="14.28515625" bestFit="1" customWidth="1"/>
    <col min="2522" max="2523" width="12.42578125" bestFit="1" customWidth="1"/>
    <col min="2769" max="2769" width="18.140625" customWidth="1"/>
    <col min="2770" max="2770" width="22.5703125" customWidth="1"/>
    <col min="2771" max="2771" width="7" bestFit="1" customWidth="1"/>
    <col min="2772" max="2772" width="13.28515625" bestFit="1" customWidth="1"/>
    <col min="2773" max="2773" width="8" bestFit="1" customWidth="1"/>
    <col min="2774" max="2774" width="14.28515625" bestFit="1" customWidth="1"/>
    <col min="2775" max="2775" width="8" bestFit="1" customWidth="1"/>
    <col min="2776" max="2776" width="14.28515625" bestFit="1" customWidth="1"/>
    <col min="2778" max="2779" width="12.42578125" bestFit="1" customWidth="1"/>
    <col min="3025" max="3025" width="18.140625" customWidth="1"/>
    <col min="3026" max="3026" width="22.5703125" customWidth="1"/>
    <col min="3027" max="3027" width="7" bestFit="1" customWidth="1"/>
    <col min="3028" max="3028" width="13.28515625" bestFit="1" customWidth="1"/>
    <col min="3029" max="3029" width="8" bestFit="1" customWidth="1"/>
    <col min="3030" max="3030" width="14.28515625" bestFit="1" customWidth="1"/>
    <col min="3031" max="3031" width="8" bestFit="1" customWidth="1"/>
    <col min="3032" max="3032" width="14.28515625" bestFit="1" customWidth="1"/>
    <col min="3034" max="3035" width="12.42578125" bestFit="1" customWidth="1"/>
    <col min="3281" max="3281" width="18.140625" customWidth="1"/>
    <col min="3282" max="3282" width="22.5703125" customWidth="1"/>
    <col min="3283" max="3283" width="7" bestFit="1" customWidth="1"/>
    <col min="3284" max="3284" width="13.28515625" bestFit="1" customWidth="1"/>
    <col min="3285" max="3285" width="8" bestFit="1" customWidth="1"/>
    <col min="3286" max="3286" width="14.28515625" bestFit="1" customWidth="1"/>
    <col min="3287" max="3287" width="8" bestFit="1" customWidth="1"/>
    <col min="3288" max="3288" width="14.28515625" bestFit="1" customWidth="1"/>
    <col min="3290" max="3291" width="12.42578125" bestFit="1" customWidth="1"/>
    <col min="3537" max="3537" width="18.140625" customWidth="1"/>
    <col min="3538" max="3538" width="22.5703125" customWidth="1"/>
    <col min="3539" max="3539" width="7" bestFit="1" customWidth="1"/>
    <col min="3540" max="3540" width="13.28515625" bestFit="1" customWidth="1"/>
    <col min="3541" max="3541" width="8" bestFit="1" customWidth="1"/>
    <col min="3542" max="3542" width="14.28515625" bestFit="1" customWidth="1"/>
    <col min="3543" max="3543" width="8" bestFit="1" customWidth="1"/>
    <col min="3544" max="3544" width="14.28515625" bestFit="1" customWidth="1"/>
    <col min="3546" max="3547" width="12.42578125" bestFit="1" customWidth="1"/>
    <col min="3793" max="3793" width="18.140625" customWidth="1"/>
    <col min="3794" max="3794" width="22.5703125" customWidth="1"/>
    <col min="3795" max="3795" width="7" bestFit="1" customWidth="1"/>
    <col min="3796" max="3796" width="13.28515625" bestFit="1" customWidth="1"/>
    <col min="3797" max="3797" width="8" bestFit="1" customWidth="1"/>
    <col min="3798" max="3798" width="14.28515625" bestFit="1" customWidth="1"/>
    <col min="3799" max="3799" width="8" bestFit="1" customWidth="1"/>
    <col min="3800" max="3800" width="14.28515625" bestFit="1" customWidth="1"/>
    <col min="3802" max="3803" width="12.42578125" bestFit="1" customWidth="1"/>
    <col min="4049" max="4049" width="18.140625" customWidth="1"/>
    <col min="4050" max="4050" width="22.5703125" customWidth="1"/>
    <col min="4051" max="4051" width="7" bestFit="1" customWidth="1"/>
    <col min="4052" max="4052" width="13.28515625" bestFit="1" customWidth="1"/>
    <col min="4053" max="4053" width="8" bestFit="1" customWidth="1"/>
    <col min="4054" max="4054" width="14.28515625" bestFit="1" customWidth="1"/>
    <col min="4055" max="4055" width="8" bestFit="1" customWidth="1"/>
    <col min="4056" max="4056" width="14.28515625" bestFit="1" customWidth="1"/>
    <col min="4058" max="4059" width="12.42578125" bestFit="1" customWidth="1"/>
    <col min="4305" max="4305" width="18.140625" customWidth="1"/>
    <col min="4306" max="4306" width="22.5703125" customWidth="1"/>
    <col min="4307" max="4307" width="7" bestFit="1" customWidth="1"/>
    <col min="4308" max="4308" width="13.28515625" bestFit="1" customWidth="1"/>
    <col min="4309" max="4309" width="8" bestFit="1" customWidth="1"/>
    <col min="4310" max="4310" width="14.28515625" bestFit="1" customWidth="1"/>
    <col min="4311" max="4311" width="8" bestFit="1" customWidth="1"/>
    <col min="4312" max="4312" width="14.28515625" bestFit="1" customWidth="1"/>
    <col min="4314" max="4315" width="12.42578125" bestFit="1" customWidth="1"/>
    <col min="4561" max="4561" width="18.140625" customWidth="1"/>
    <col min="4562" max="4562" width="22.5703125" customWidth="1"/>
    <col min="4563" max="4563" width="7" bestFit="1" customWidth="1"/>
    <col min="4564" max="4564" width="13.28515625" bestFit="1" customWidth="1"/>
    <col min="4565" max="4565" width="8" bestFit="1" customWidth="1"/>
    <col min="4566" max="4566" width="14.28515625" bestFit="1" customWidth="1"/>
    <col min="4567" max="4567" width="8" bestFit="1" customWidth="1"/>
    <col min="4568" max="4568" width="14.28515625" bestFit="1" customWidth="1"/>
    <col min="4570" max="4571" width="12.42578125" bestFit="1" customWidth="1"/>
    <col min="4817" max="4817" width="18.140625" customWidth="1"/>
    <col min="4818" max="4818" width="22.5703125" customWidth="1"/>
    <col min="4819" max="4819" width="7" bestFit="1" customWidth="1"/>
    <col min="4820" max="4820" width="13.28515625" bestFit="1" customWidth="1"/>
    <col min="4821" max="4821" width="8" bestFit="1" customWidth="1"/>
    <col min="4822" max="4822" width="14.28515625" bestFit="1" customWidth="1"/>
    <col min="4823" max="4823" width="8" bestFit="1" customWidth="1"/>
    <col min="4824" max="4824" width="14.28515625" bestFit="1" customWidth="1"/>
    <col min="4826" max="4827" width="12.42578125" bestFit="1" customWidth="1"/>
    <col min="5073" max="5073" width="18.140625" customWidth="1"/>
    <col min="5074" max="5074" width="22.5703125" customWidth="1"/>
    <col min="5075" max="5075" width="7" bestFit="1" customWidth="1"/>
    <col min="5076" max="5076" width="13.28515625" bestFit="1" customWidth="1"/>
    <col min="5077" max="5077" width="8" bestFit="1" customWidth="1"/>
    <col min="5078" max="5078" width="14.28515625" bestFit="1" customWidth="1"/>
    <col min="5079" max="5079" width="8" bestFit="1" customWidth="1"/>
    <col min="5080" max="5080" width="14.28515625" bestFit="1" customWidth="1"/>
    <col min="5082" max="5083" width="12.42578125" bestFit="1" customWidth="1"/>
    <col min="5329" max="5329" width="18.140625" customWidth="1"/>
    <col min="5330" max="5330" width="22.5703125" customWidth="1"/>
    <col min="5331" max="5331" width="7" bestFit="1" customWidth="1"/>
    <col min="5332" max="5332" width="13.28515625" bestFit="1" customWidth="1"/>
    <col min="5333" max="5333" width="8" bestFit="1" customWidth="1"/>
    <col min="5334" max="5334" width="14.28515625" bestFit="1" customWidth="1"/>
    <col min="5335" max="5335" width="8" bestFit="1" customWidth="1"/>
    <col min="5336" max="5336" width="14.28515625" bestFit="1" customWidth="1"/>
    <col min="5338" max="5339" width="12.42578125" bestFit="1" customWidth="1"/>
    <col min="5585" max="5585" width="18.140625" customWidth="1"/>
    <col min="5586" max="5586" width="22.5703125" customWidth="1"/>
    <col min="5587" max="5587" width="7" bestFit="1" customWidth="1"/>
    <col min="5588" max="5588" width="13.28515625" bestFit="1" customWidth="1"/>
    <col min="5589" max="5589" width="8" bestFit="1" customWidth="1"/>
    <col min="5590" max="5590" width="14.28515625" bestFit="1" customWidth="1"/>
    <col min="5591" max="5591" width="8" bestFit="1" customWidth="1"/>
    <col min="5592" max="5592" width="14.28515625" bestFit="1" customWidth="1"/>
    <col min="5594" max="5595" width="12.42578125" bestFit="1" customWidth="1"/>
    <col min="5841" max="5841" width="18.140625" customWidth="1"/>
    <col min="5842" max="5842" width="22.5703125" customWidth="1"/>
    <col min="5843" max="5843" width="7" bestFit="1" customWidth="1"/>
    <col min="5844" max="5844" width="13.28515625" bestFit="1" customWidth="1"/>
    <col min="5845" max="5845" width="8" bestFit="1" customWidth="1"/>
    <col min="5846" max="5846" width="14.28515625" bestFit="1" customWidth="1"/>
    <col min="5847" max="5847" width="8" bestFit="1" customWidth="1"/>
    <col min="5848" max="5848" width="14.28515625" bestFit="1" customWidth="1"/>
    <col min="5850" max="5851" width="12.42578125" bestFit="1" customWidth="1"/>
    <col min="6097" max="6097" width="18.140625" customWidth="1"/>
    <col min="6098" max="6098" width="22.5703125" customWidth="1"/>
    <col min="6099" max="6099" width="7" bestFit="1" customWidth="1"/>
    <col min="6100" max="6100" width="13.28515625" bestFit="1" customWidth="1"/>
    <col min="6101" max="6101" width="8" bestFit="1" customWidth="1"/>
    <col min="6102" max="6102" width="14.28515625" bestFit="1" customWidth="1"/>
    <col min="6103" max="6103" width="8" bestFit="1" customWidth="1"/>
    <col min="6104" max="6104" width="14.28515625" bestFit="1" customWidth="1"/>
    <col min="6106" max="6107" width="12.42578125" bestFit="1" customWidth="1"/>
    <col min="6353" max="6353" width="18.140625" customWidth="1"/>
    <col min="6354" max="6354" width="22.5703125" customWidth="1"/>
    <col min="6355" max="6355" width="7" bestFit="1" customWidth="1"/>
    <col min="6356" max="6356" width="13.28515625" bestFit="1" customWidth="1"/>
    <col min="6357" max="6357" width="8" bestFit="1" customWidth="1"/>
    <col min="6358" max="6358" width="14.28515625" bestFit="1" customWidth="1"/>
    <col min="6359" max="6359" width="8" bestFit="1" customWidth="1"/>
    <col min="6360" max="6360" width="14.28515625" bestFit="1" customWidth="1"/>
    <col min="6362" max="6363" width="12.42578125" bestFit="1" customWidth="1"/>
    <col min="6609" max="6609" width="18.140625" customWidth="1"/>
    <col min="6610" max="6610" width="22.5703125" customWidth="1"/>
    <col min="6611" max="6611" width="7" bestFit="1" customWidth="1"/>
    <col min="6612" max="6612" width="13.28515625" bestFit="1" customWidth="1"/>
    <col min="6613" max="6613" width="8" bestFit="1" customWidth="1"/>
    <col min="6614" max="6614" width="14.28515625" bestFit="1" customWidth="1"/>
    <col min="6615" max="6615" width="8" bestFit="1" customWidth="1"/>
    <col min="6616" max="6616" width="14.28515625" bestFit="1" customWidth="1"/>
    <col min="6618" max="6619" width="12.42578125" bestFit="1" customWidth="1"/>
    <col min="6865" max="6865" width="18.140625" customWidth="1"/>
    <col min="6866" max="6866" width="22.5703125" customWidth="1"/>
    <col min="6867" max="6867" width="7" bestFit="1" customWidth="1"/>
    <col min="6868" max="6868" width="13.28515625" bestFit="1" customWidth="1"/>
    <col min="6869" max="6869" width="8" bestFit="1" customWidth="1"/>
    <col min="6870" max="6870" width="14.28515625" bestFit="1" customWidth="1"/>
    <col min="6871" max="6871" width="8" bestFit="1" customWidth="1"/>
    <col min="6872" max="6872" width="14.28515625" bestFit="1" customWidth="1"/>
    <col min="6874" max="6875" width="12.42578125" bestFit="1" customWidth="1"/>
    <col min="7121" max="7121" width="18.140625" customWidth="1"/>
    <col min="7122" max="7122" width="22.5703125" customWidth="1"/>
    <col min="7123" max="7123" width="7" bestFit="1" customWidth="1"/>
    <col min="7124" max="7124" width="13.28515625" bestFit="1" customWidth="1"/>
    <col min="7125" max="7125" width="8" bestFit="1" customWidth="1"/>
    <col min="7126" max="7126" width="14.28515625" bestFit="1" customWidth="1"/>
    <col min="7127" max="7127" width="8" bestFit="1" customWidth="1"/>
    <col min="7128" max="7128" width="14.28515625" bestFit="1" customWidth="1"/>
    <col min="7130" max="7131" width="12.42578125" bestFit="1" customWidth="1"/>
    <col min="7377" max="7377" width="18.140625" customWidth="1"/>
    <col min="7378" max="7378" width="22.5703125" customWidth="1"/>
    <col min="7379" max="7379" width="7" bestFit="1" customWidth="1"/>
    <col min="7380" max="7380" width="13.28515625" bestFit="1" customWidth="1"/>
    <col min="7381" max="7381" width="8" bestFit="1" customWidth="1"/>
    <col min="7382" max="7382" width="14.28515625" bestFit="1" customWidth="1"/>
    <col min="7383" max="7383" width="8" bestFit="1" customWidth="1"/>
    <col min="7384" max="7384" width="14.28515625" bestFit="1" customWidth="1"/>
    <col min="7386" max="7387" width="12.42578125" bestFit="1" customWidth="1"/>
    <col min="7633" max="7633" width="18.140625" customWidth="1"/>
    <col min="7634" max="7634" width="22.5703125" customWidth="1"/>
    <col min="7635" max="7635" width="7" bestFit="1" customWidth="1"/>
    <col min="7636" max="7636" width="13.28515625" bestFit="1" customWidth="1"/>
    <col min="7637" max="7637" width="8" bestFit="1" customWidth="1"/>
    <col min="7638" max="7638" width="14.28515625" bestFit="1" customWidth="1"/>
    <col min="7639" max="7639" width="8" bestFit="1" customWidth="1"/>
    <col min="7640" max="7640" width="14.28515625" bestFit="1" customWidth="1"/>
    <col min="7642" max="7643" width="12.42578125" bestFit="1" customWidth="1"/>
    <col min="7889" max="7889" width="18.140625" customWidth="1"/>
    <col min="7890" max="7890" width="22.5703125" customWidth="1"/>
    <col min="7891" max="7891" width="7" bestFit="1" customWidth="1"/>
    <col min="7892" max="7892" width="13.28515625" bestFit="1" customWidth="1"/>
    <col min="7893" max="7893" width="8" bestFit="1" customWidth="1"/>
    <col min="7894" max="7894" width="14.28515625" bestFit="1" customWidth="1"/>
    <col min="7895" max="7895" width="8" bestFit="1" customWidth="1"/>
    <col min="7896" max="7896" width="14.28515625" bestFit="1" customWidth="1"/>
    <col min="7898" max="7899" width="12.42578125" bestFit="1" customWidth="1"/>
    <col min="8145" max="8145" width="18.140625" customWidth="1"/>
    <col min="8146" max="8146" width="22.5703125" customWidth="1"/>
    <col min="8147" max="8147" width="7" bestFit="1" customWidth="1"/>
    <col min="8148" max="8148" width="13.28515625" bestFit="1" customWidth="1"/>
    <col min="8149" max="8149" width="8" bestFit="1" customWidth="1"/>
    <col min="8150" max="8150" width="14.28515625" bestFit="1" customWidth="1"/>
    <col min="8151" max="8151" width="8" bestFit="1" customWidth="1"/>
    <col min="8152" max="8152" width="14.28515625" bestFit="1" customWidth="1"/>
    <col min="8154" max="8155" width="12.42578125" bestFit="1" customWidth="1"/>
    <col min="8401" max="8401" width="18.140625" customWidth="1"/>
    <col min="8402" max="8402" width="22.5703125" customWidth="1"/>
    <col min="8403" max="8403" width="7" bestFit="1" customWidth="1"/>
    <col min="8404" max="8404" width="13.28515625" bestFit="1" customWidth="1"/>
    <col min="8405" max="8405" width="8" bestFit="1" customWidth="1"/>
    <col min="8406" max="8406" width="14.28515625" bestFit="1" customWidth="1"/>
    <col min="8407" max="8407" width="8" bestFit="1" customWidth="1"/>
    <col min="8408" max="8408" width="14.28515625" bestFit="1" customWidth="1"/>
    <col min="8410" max="8411" width="12.42578125" bestFit="1" customWidth="1"/>
    <col min="8657" max="8657" width="18.140625" customWidth="1"/>
    <col min="8658" max="8658" width="22.5703125" customWidth="1"/>
    <col min="8659" max="8659" width="7" bestFit="1" customWidth="1"/>
    <col min="8660" max="8660" width="13.28515625" bestFit="1" customWidth="1"/>
    <col min="8661" max="8661" width="8" bestFit="1" customWidth="1"/>
    <col min="8662" max="8662" width="14.28515625" bestFit="1" customWidth="1"/>
    <col min="8663" max="8663" width="8" bestFit="1" customWidth="1"/>
    <col min="8664" max="8664" width="14.28515625" bestFit="1" customWidth="1"/>
    <col min="8666" max="8667" width="12.42578125" bestFit="1" customWidth="1"/>
    <col min="8913" max="8913" width="18.140625" customWidth="1"/>
    <col min="8914" max="8914" width="22.5703125" customWidth="1"/>
    <col min="8915" max="8915" width="7" bestFit="1" customWidth="1"/>
    <col min="8916" max="8916" width="13.28515625" bestFit="1" customWidth="1"/>
    <col min="8917" max="8917" width="8" bestFit="1" customWidth="1"/>
    <col min="8918" max="8918" width="14.28515625" bestFit="1" customWidth="1"/>
    <col min="8919" max="8919" width="8" bestFit="1" customWidth="1"/>
    <col min="8920" max="8920" width="14.28515625" bestFit="1" customWidth="1"/>
    <col min="8922" max="8923" width="12.42578125" bestFit="1" customWidth="1"/>
    <col min="9169" max="9169" width="18.140625" customWidth="1"/>
    <col min="9170" max="9170" width="22.5703125" customWidth="1"/>
    <col min="9171" max="9171" width="7" bestFit="1" customWidth="1"/>
    <col min="9172" max="9172" width="13.28515625" bestFit="1" customWidth="1"/>
    <col min="9173" max="9173" width="8" bestFit="1" customWidth="1"/>
    <col min="9174" max="9174" width="14.28515625" bestFit="1" customWidth="1"/>
    <col min="9175" max="9175" width="8" bestFit="1" customWidth="1"/>
    <col min="9176" max="9176" width="14.28515625" bestFit="1" customWidth="1"/>
    <col min="9178" max="9179" width="12.42578125" bestFit="1" customWidth="1"/>
    <col min="9425" max="9425" width="18.140625" customWidth="1"/>
    <col min="9426" max="9426" width="22.5703125" customWidth="1"/>
    <col min="9427" max="9427" width="7" bestFit="1" customWidth="1"/>
    <col min="9428" max="9428" width="13.28515625" bestFit="1" customWidth="1"/>
    <col min="9429" max="9429" width="8" bestFit="1" customWidth="1"/>
    <col min="9430" max="9430" width="14.28515625" bestFit="1" customWidth="1"/>
    <col min="9431" max="9431" width="8" bestFit="1" customWidth="1"/>
    <col min="9432" max="9432" width="14.28515625" bestFit="1" customWidth="1"/>
    <col min="9434" max="9435" width="12.42578125" bestFit="1" customWidth="1"/>
    <col min="9681" max="9681" width="18.140625" customWidth="1"/>
    <col min="9682" max="9682" width="22.5703125" customWidth="1"/>
    <col min="9683" max="9683" width="7" bestFit="1" customWidth="1"/>
    <col min="9684" max="9684" width="13.28515625" bestFit="1" customWidth="1"/>
    <col min="9685" max="9685" width="8" bestFit="1" customWidth="1"/>
    <col min="9686" max="9686" width="14.28515625" bestFit="1" customWidth="1"/>
    <col min="9687" max="9687" width="8" bestFit="1" customWidth="1"/>
    <col min="9688" max="9688" width="14.28515625" bestFit="1" customWidth="1"/>
    <col min="9690" max="9691" width="12.42578125" bestFit="1" customWidth="1"/>
    <col min="9937" max="9937" width="18.140625" customWidth="1"/>
    <col min="9938" max="9938" width="22.5703125" customWidth="1"/>
    <col min="9939" max="9939" width="7" bestFit="1" customWidth="1"/>
    <col min="9940" max="9940" width="13.28515625" bestFit="1" customWidth="1"/>
    <col min="9941" max="9941" width="8" bestFit="1" customWidth="1"/>
    <col min="9942" max="9942" width="14.28515625" bestFit="1" customWidth="1"/>
    <col min="9943" max="9943" width="8" bestFit="1" customWidth="1"/>
    <col min="9944" max="9944" width="14.28515625" bestFit="1" customWidth="1"/>
    <col min="9946" max="9947" width="12.42578125" bestFit="1" customWidth="1"/>
    <col min="10193" max="10193" width="18.140625" customWidth="1"/>
    <col min="10194" max="10194" width="22.5703125" customWidth="1"/>
    <col min="10195" max="10195" width="7" bestFit="1" customWidth="1"/>
    <col min="10196" max="10196" width="13.28515625" bestFit="1" customWidth="1"/>
    <col min="10197" max="10197" width="8" bestFit="1" customWidth="1"/>
    <col min="10198" max="10198" width="14.28515625" bestFit="1" customWidth="1"/>
    <col min="10199" max="10199" width="8" bestFit="1" customWidth="1"/>
    <col min="10200" max="10200" width="14.28515625" bestFit="1" customWidth="1"/>
    <col min="10202" max="10203" width="12.42578125" bestFit="1" customWidth="1"/>
    <col min="10449" max="10449" width="18.140625" customWidth="1"/>
    <col min="10450" max="10450" width="22.5703125" customWidth="1"/>
    <col min="10451" max="10451" width="7" bestFit="1" customWidth="1"/>
    <col min="10452" max="10452" width="13.28515625" bestFit="1" customWidth="1"/>
    <col min="10453" max="10453" width="8" bestFit="1" customWidth="1"/>
    <col min="10454" max="10454" width="14.28515625" bestFit="1" customWidth="1"/>
    <col min="10455" max="10455" width="8" bestFit="1" customWidth="1"/>
    <col min="10456" max="10456" width="14.28515625" bestFit="1" customWidth="1"/>
    <col min="10458" max="10459" width="12.42578125" bestFit="1" customWidth="1"/>
    <col min="10705" max="10705" width="18.140625" customWidth="1"/>
    <col min="10706" max="10706" width="22.5703125" customWidth="1"/>
    <col min="10707" max="10707" width="7" bestFit="1" customWidth="1"/>
    <col min="10708" max="10708" width="13.28515625" bestFit="1" customWidth="1"/>
    <col min="10709" max="10709" width="8" bestFit="1" customWidth="1"/>
    <col min="10710" max="10710" width="14.28515625" bestFit="1" customWidth="1"/>
    <col min="10711" max="10711" width="8" bestFit="1" customWidth="1"/>
    <col min="10712" max="10712" width="14.28515625" bestFit="1" customWidth="1"/>
    <col min="10714" max="10715" width="12.42578125" bestFit="1" customWidth="1"/>
    <col min="10961" max="10961" width="18.140625" customWidth="1"/>
    <col min="10962" max="10962" width="22.5703125" customWidth="1"/>
    <col min="10963" max="10963" width="7" bestFit="1" customWidth="1"/>
    <col min="10964" max="10964" width="13.28515625" bestFit="1" customWidth="1"/>
    <col min="10965" max="10965" width="8" bestFit="1" customWidth="1"/>
    <col min="10966" max="10966" width="14.28515625" bestFit="1" customWidth="1"/>
    <col min="10967" max="10967" width="8" bestFit="1" customWidth="1"/>
    <col min="10968" max="10968" width="14.28515625" bestFit="1" customWidth="1"/>
    <col min="10970" max="10971" width="12.42578125" bestFit="1" customWidth="1"/>
    <col min="11217" max="11217" width="18.140625" customWidth="1"/>
    <col min="11218" max="11218" width="22.5703125" customWidth="1"/>
    <col min="11219" max="11219" width="7" bestFit="1" customWidth="1"/>
    <col min="11220" max="11220" width="13.28515625" bestFit="1" customWidth="1"/>
    <col min="11221" max="11221" width="8" bestFit="1" customWidth="1"/>
    <col min="11222" max="11222" width="14.28515625" bestFit="1" customWidth="1"/>
    <col min="11223" max="11223" width="8" bestFit="1" customWidth="1"/>
    <col min="11224" max="11224" width="14.28515625" bestFit="1" customWidth="1"/>
    <col min="11226" max="11227" width="12.42578125" bestFit="1" customWidth="1"/>
    <col min="11473" max="11473" width="18.140625" customWidth="1"/>
    <col min="11474" max="11474" width="22.5703125" customWidth="1"/>
    <col min="11475" max="11475" width="7" bestFit="1" customWidth="1"/>
    <col min="11476" max="11476" width="13.28515625" bestFit="1" customWidth="1"/>
    <col min="11477" max="11477" width="8" bestFit="1" customWidth="1"/>
    <col min="11478" max="11478" width="14.28515625" bestFit="1" customWidth="1"/>
    <col min="11479" max="11479" width="8" bestFit="1" customWidth="1"/>
    <col min="11480" max="11480" width="14.28515625" bestFit="1" customWidth="1"/>
    <col min="11482" max="11483" width="12.42578125" bestFit="1" customWidth="1"/>
    <col min="11729" max="11729" width="18.140625" customWidth="1"/>
    <col min="11730" max="11730" width="22.5703125" customWidth="1"/>
    <col min="11731" max="11731" width="7" bestFit="1" customWidth="1"/>
    <col min="11732" max="11732" width="13.28515625" bestFit="1" customWidth="1"/>
    <col min="11733" max="11733" width="8" bestFit="1" customWidth="1"/>
    <col min="11734" max="11734" width="14.28515625" bestFit="1" customWidth="1"/>
    <col min="11735" max="11735" width="8" bestFit="1" customWidth="1"/>
    <col min="11736" max="11736" width="14.28515625" bestFit="1" customWidth="1"/>
    <col min="11738" max="11739" width="12.42578125" bestFit="1" customWidth="1"/>
    <col min="11985" max="11985" width="18.140625" customWidth="1"/>
    <col min="11986" max="11986" width="22.5703125" customWidth="1"/>
    <col min="11987" max="11987" width="7" bestFit="1" customWidth="1"/>
    <col min="11988" max="11988" width="13.28515625" bestFit="1" customWidth="1"/>
    <col min="11989" max="11989" width="8" bestFit="1" customWidth="1"/>
    <col min="11990" max="11990" width="14.28515625" bestFit="1" customWidth="1"/>
    <col min="11991" max="11991" width="8" bestFit="1" customWidth="1"/>
    <col min="11992" max="11992" width="14.28515625" bestFit="1" customWidth="1"/>
    <col min="11994" max="11995" width="12.42578125" bestFit="1" customWidth="1"/>
    <col min="12241" max="12241" width="18.140625" customWidth="1"/>
    <col min="12242" max="12242" width="22.5703125" customWidth="1"/>
    <col min="12243" max="12243" width="7" bestFit="1" customWidth="1"/>
    <col min="12244" max="12244" width="13.28515625" bestFit="1" customWidth="1"/>
    <col min="12245" max="12245" width="8" bestFit="1" customWidth="1"/>
    <col min="12246" max="12246" width="14.28515625" bestFit="1" customWidth="1"/>
    <col min="12247" max="12247" width="8" bestFit="1" customWidth="1"/>
    <col min="12248" max="12248" width="14.28515625" bestFit="1" customWidth="1"/>
    <col min="12250" max="12251" width="12.42578125" bestFit="1" customWidth="1"/>
    <col min="12497" max="12497" width="18.140625" customWidth="1"/>
    <col min="12498" max="12498" width="22.5703125" customWidth="1"/>
    <col min="12499" max="12499" width="7" bestFit="1" customWidth="1"/>
    <col min="12500" max="12500" width="13.28515625" bestFit="1" customWidth="1"/>
    <col min="12501" max="12501" width="8" bestFit="1" customWidth="1"/>
    <col min="12502" max="12502" width="14.28515625" bestFit="1" customWidth="1"/>
    <col min="12503" max="12503" width="8" bestFit="1" customWidth="1"/>
    <col min="12504" max="12504" width="14.28515625" bestFit="1" customWidth="1"/>
    <col min="12506" max="12507" width="12.42578125" bestFit="1" customWidth="1"/>
    <col min="12753" max="12753" width="18.140625" customWidth="1"/>
    <col min="12754" max="12754" width="22.5703125" customWidth="1"/>
    <col min="12755" max="12755" width="7" bestFit="1" customWidth="1"/>
    <col min="12756" max="12756" width="13.28515625" bestFit="1" customWidth="1"/>
    <col min="12757" max="12757" width="8" bestFit="1" customWidth="1"/>
    <col min="12758" max="12758" width="14.28515625" bestFit="1" customWidth="1"/>
    <col min="12759" max="12759" width="8" bestFit="1" customWidth="1"/>
    <col min="12760" max="12760" width="14.28515625" bestFit="1" customWidth="1"/>
    <col min="12762" max="12763" width="12.42578125" bestFit="1" customWidth="1"/>
    <col min="13009" max="13009" width="18.140625" customWidth="1"/>
    <col min="13010" max="13010" width="22.5703125" customWidth="1"/>
    <col min="13011" max="13011" width="7" bestFit="1" customWidth="1"/>
    <col min="13012" max="13012" width="13.28515625" bestFit="1" customWidth="1"/>
    <col min="13013" max="13013" width="8" bestFit="1" customWidth="1"/>
    <col min="13014" max="13014" width="14.28515625" bestFit="1" customWidth="1"/>
    <col min="13015" max="13015" width="8" bestFit="1" customWidth="1"/>
    <col min="13016" max="13016" width="14.28515625" bestFit="1" customWidth="1"/>
    <col min="13018" max="13019" width="12.42578125" bestFit="1" customWidth="1"/>
    <col min="13265" max="13265" width="18.140625" customWidth="1"/>
    <col min="13266" max="13266" width="22.5703125" customWidth="1"/>
    <col min="13267" max="13267" width="7" bestFit="1" customWidth="1"/>
    <col min="13268" max="13268" width="13.28515625" bestFit="1" customWidth="1"/>
    <col min="13269" max="13269" width="8" bestFit="1" customWidth="1"/>
    <col min="13270" max="13270" width="14.28515625" bestFit="1" customWidth="1"/>
    <col min="13271" max="13271" width="8" bestFit="1" customWidth="1"/>
    <col min="13272" max="13272" width="14.28515625" bestFit="1" customWidth="1"/>
    <col min="13274" max="13275" width="12.42578125" bestFit="1" customWidth="1"/>
    <col min="13521" max="13521" width="18.140625" customWidth="1"/>
    <col min="13522" max="13522" width="22.5703125" customWidth="1"/>
    <col min="13523" max="13523" width="7" bestFit="1" customWidth="1"/>
    <col min="13524" max="13524" width="13.28515625" bestFit="1" customWidth="1"/>
    <col min="13525" max="13525" width="8" bestFit="1" customWidth="1"/>
    <col min="13526" max="13526" width="14.28515625" bestFit="1" customWidth="1"/>
    <col min="13527" max="13527" width="8" bestFit="1" customWidth="1"/>
    <col min="13528" max="13528" width="14.28515625" bestFit="1" customWidth="1"/>
    <col min="13530" max="13531" width="12.42578125" bestFit="1" customWidth="1"/>
    <col min="13777" max="13777" width="18.140625" customWidth="1"/>
    <col min="13778" max="13778" width="22.5703125" customWidth="1"/>
    <col min="13779" max="13779" width="7" bestFit="1" customWidth="1"/>
    <col min="13780" max="13780" width="13.28515625" bestFit="1" customWidth="1"/>
    <col min="13781" max="13781" width="8" bestFit="1" customWidth="1"/>
    <col min="13782" max="13782" width="14.28515625" bestFit="1" customWidth="1"/>
    <col min="13783" max="13783" width="8" bestFit="1" customWidth="1"/>
    <col min="13784" max="13784" width="14.28515625" bestFit="1" customWidth="1"/>
    <col min="13786" max="13787" width="12.42578125" bestFit="1" customWidth="1"/>
    <col min="14033" max="14033" width="18.140625" customWidth="1"/>
    <col min="14034" max="14034" width="22.5703125" customWidth="1"/>
    <col min="14035" max="14035" width="7" bestFit="1" customWidth="1"/>
    <col min="14036" max="14036" width="13.28515625" bestFit="1" customWidth="1"/>
    <col min="14037" max="14037" width="8" bestFit="1" customWidth="1"/>
    <col min="14038" max="14038" width="14.28515625" bestFit="1" customWidth="1"/>
    <col min="14039" max="14039" width="8" bestFit="1" customWidth="1"/>
    <col min="14040" max="14040" width="14.28515625" bestFit="1" customWidth="1"/>
    <col min="14042" max="14043" width="12.42578125" bestFit="1" customWidth="1"/>
    <col min="14289" max="14289" width="18.140625" customWidth="1"/>
    <col min="14290" max="14290" width="22.5703125" customWidth="1"/>
    <col min="14291" max="14291" width="7" bestFit="1" customWidth="1"/>
    <col min="14292" max="14292" width="13.28515625" bestFit="1" customWidth="1"/>
    <col min="14293" max="14293" width="8" bestFit="1" customWidth="1"/>
    <col min="14294" max="14294" width="14.28515625" bestFit="1" customWidth="1"/>
    <col min="14295" max="14295" width="8" bestFit="1" customWidth="1"/>
    <col min="14296" max="14296" width="14.28515625" bestFit="1" customWidth="1"/>
    <col min="14298" max="14299" width="12.42578125" bestFit="1" customWidth="1"/>
    <col min="14545" max="14545" width="18.140625" customWidth="1"/>
    <col min="14546" max="14546" width="22.5703125" customWidth="1"/>
    <col min="14547" max="14547" width="7" bestFit="1" customWidth="1"/>
    <col min="14548" max="14548" width="13.28515625" bestFit="1" customWidth="1"/>
    <col min="14549" max="14549" width="8" bestFit="1" customWidth="1"/>
    <col min="14550" max="14550" width="14.28515625" bestFit="1" customWidth="1"/>
    <col min="14551" max="14551" width="8" bestFit="1" customWidth="1"/>
    <col min="14552" max="14552" width="14.28515625" bestFit="1" customWidth="1"/>
    <col min="14554" max="14555" width="12.42578125" bestFit="1" customWidth="1"/>
    <col min="14801" max="14801" width="18.140625" customWidth="1"/>
    <col min="14802" max="14802" width="22.5703125" customWidth="1"/>
    <col min="14803" max="14803" width="7" bestFit="1" customWidth="1"/>
    <col min="14804" max="14804" width="13.28515625" bestFit="1" customWidth="1"/>
    <col min="14805" max="14805" width="8" bestFit="1" customWidth="1"/>
    <col min="14806" max="14806" width="14.28515625" bestFit="1" customWidth="1"/>
    <col min="14807" max="14807" width="8" bestFit="1" customWidth="1"/>
    <col min="14808" max="14808" width="14.28515625" bestFit="1" customWidth="1"/>
    <col min="14810" max="14811" width="12.42578125" bestFit="1" customWidth="1"/>
    <col min="15057" max="15057" width="18.140625" customWidth="1"/>
    <col min="15058" max="15058" width="22.5703125" customWidth="1"/>
    <col min="15059" max="15059" width="7" bestFit="1" customWidth="1"/>
    <col min="15060" max="15060" width="13.28515625" bestFit="1" customWidth="1"/>
    <col min="15061" max="15061" width="8" bestFit="1" customWidth="1"/>
    <col min="15062" max="15062" width="14.28515625" bestFit="1" customWidth="1"/>
    <col min="15063" max="15063" width="8" bestFit="1" customWidth="1"/>
    <col min="15064" max="15064" width="14.28515625" bestFit="1" customWidth="1"/>
    <col min="15066" max="15067" width="12.42578125" bestFit="1" customWidth="1"/>
    <col min="15313" max="15313" width="18.140625" customWidth="1"/>
    <col min="15314" max="15314" width="22.5703125" customWidth="1"/>
    <col min="15315" max="15315" width="7" bestFit="1" customWidth="1"/>
    <col min="15316" max="15316" width="13.28515625" bestFit="1" customWidth="1"/>
    <col min="15317" max="15317" width="8" bestFit="1" customWidth="1"/>
    <col min="15318" max="15318" width="14.28515625" bestFit="1" customWidth="1"/>
    <col min="15319" max="15319" width="8" bestFit="1" customWidth="1"/>
    <col min="15320" max="15320" width="14.28515625" bestFit="1" customWidth="1"/>
    <col min="15322" max="15323" width="12.42578125" bestFit="1" customWidth="1"/>
    <col min="15569" max="15569" width="18.140625" customWidth="1"/>
    <col min="15570" max="15570" width="22.5703125" customWidth="1"/>
    <col min="15571" max="15571" width="7" bestFit="1" customWidth="1"/>
    <col min="15572" max="15572" width="13.28515625" bestFit="1" customWidth="1"/>
    <col min="15573" max="15573" width="8" bestFit="1" customWidth="1"/>
    <col min="15574" max="15574" width="14.28515625" bestFit="1" customWidth="1"/>
    <col min="15575" max="15575" width="8" bestFit="1" customWidth="1"/>
    <col min="15576" max="15576" width="14.28515625" bestFit="1" customWidth="1"/>
    <col min="15578" max="15579" width="12.42578125" bestFit="1" customWidth="1"/>
    <col min="15825" max="15825" width="18.140625" customWidth="1"/>
    <col min="15826" max="15826" width="22.5703125" customWidth="1"/>
    <col min="15827" max="15827" width="7" bestFit="1" customWidth="1"/>
    <col min="15828" max="15828" width="13.28515625" bestFit="1" customWidth="1"/>
    <col min="15829" max="15829" width="8" bestFit="1" customWidth="1"/>
    <col min="15830" max="15830" width="14.28515625" bestFit="1" customWidth="1"/>
    <col min="15831" max="15831" width="8" bestFit="1" customWidth="1"/>
    <col min="15832" max="15832" width="14.28515625" bestFit="1" customWidth="1"/>
    <col min="15834" max="15835" width="12.42578125" bestFit="1" customWidth="1"/>
    <col min="16081" max="16081" width="18.140625" customWidth="1"/>
    <col min="16082" max="16082" width="22.5703125" customWidth="1"/>
    <col min="16083" max="16083" width="7" bestFit="1" customWidth="1"/>
    <col min="16084" max="16084" width="13.28515625" bestFit="1" customWidth="1"/>
    <col min="16085" max="16085" width="8" bestFit="1" customWidth="1"/>
    <col min="16086" max="16086" width="14.28515625" bestFit="1" customWidth="1"/>
    <col min="16087" max="16087" width="8" bestFit="1" customWidth="1"/>
    <col min="16088" max="16088" width="14.28515625" bestFit="1" customWidth="1"/>
    <col min="16090" max="16091" width="12.42578125" bestFit="1" customWidth="1"/>
  </cols>
  <sheetData>
    <row r="2" spans="1:12" ht="17.25" x14ac:dyDescent="0.25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</row>
    <row r="4" spans="1:12" s="9" customFormat="1" ht="15.75" customHeight="1" x14ac:dyDescent="0.25">
      <c r="A4" s="4" t="s">
        <v>1</v>
      </c>
      <c r="B4" s="5" t="s">
        <v>2</v>
      </c>
      <c r="C4" s="6" t="s">
        <v>3</v>
      </c>
      <c r="D4" s="7"/>
      <c r="E4" s="7"/>
      <c r="F4" s="8"/>
    </row>
    <row r="5" spans="1:12" s="2" customFormat="1" ht="31.5" customHeight="1" x14ac:dyDescent="0.25">
      <c r="A5" s="4"/>
      <c r="B5" s="5"/>
      <c r="C5" s="10" t="s">
        <v>4</v>
      </c>
      <c r="D5" s="10" t="s">
        <v>5</v>
      </c>
      <c r="E5" s="10" t="s">
        <v>6</v>
      </c>
      <c r="F5" s="11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/>
      <c r="L5"/>
    </row>
    <row r="6" spans="1:12" s="2" customFormat="1" ht="14.1" customHeight="1" x14ac:dyDescent="0.25">
      <c r="A6" s="13" t="s">
        <v>12</v>
      </c>
      <c r="B6" s="14" t="s">
        <v>13</v>
      </c>
      <c r="C6" s="15">
        <v>37014.700000000004</v>
      </c>
      <c r="D6" s="16">
        <v>0</v>
      </c>
      <c r="E6" s="17">
        <v>1671.1555213540132</v>
      </c>
      <c r="F6" s="18">
        <f>SUM(C6:E6)</f>
        <v>38685.855521354017</v>
      </c>
      <c r="G6" s="3">
        <v>231110.31500000041</v>
      </c>
      <c r="H6" s="19" t="e">
        <f>E6/#REF!*100</f>
        <v>#REF!</v>
      </c>
      <c r="I6" s="20" t="e">
        <f>H6*G6/100</f>
        <v>#REF!</v>
      </c>
      <c r="J6" s="20" t="e">
        <f>E6+I6</f>
        <v>#REF!</v>
      </c>
      <c r="K6"/>
      <c r="L6"/>
    </row>
    <row r="7" spans="1:12" s="2" customFormat="1" ht="14.1" customHeight="1" x14ac:dyDescent="0.25">
      <c r="A7" s="21"/>
      <c r="B7" s="22" t="s">
        <v>14</v>
      </c>
      <c r="C7" s="23">
        <v>9425.42</v>
      </c>
      <c r="D7" s="16">
        <v>0</v>
      </c>
      <c r="E7" s="16">
        <v>0</v>
      </c>
      <c r="F7" s="18">
        <f t="shared" ref="F7:F20" si="0">SUM(C7:E7)</f>
        <v>9425.42</v>
      </c>
      <c r="G7" s="3">
        <v>231110.31500000041</v>
      </c>
      <c r="H7" s="19" t="e">
        <f>E7/#REF!*100</f>
        <v>#REF!</v>
      </c>
      <c r="I7" s="20" t="e">
        <f t="shared" ref="I7:I70" si="1">H7*G7/100</f>
        <v>#REF!</v>
      </c>
      <c r="J7" s="20" t="e">
        <f t="shared" ref="J7:J70" si="2">E7+I7</f>
        <v>#REF!</v>
      </c>
      <c r="K7"/>
      <c r="L7"/>
    </row>
    <row r="8" spans="1:12" s="2" customFormat="1" ht="14.1" customHeight="1" x14ac:dyDescent="0.25">
      <c r="A8" s="21"/>
      <c r="B8" s="22" t="s">
        <v>15</v>
      </c>
      <c r="C8" s="23">
        <v>1286</v>
      </c>
      <c r="D8" s="16">
        <v>0</v>
      </c>
      <c r="E8" s="16">
        <v>0</v>
      </c>
      <c r="F8" s="18">
        <f t="shared" si="0"/>
        <v>1286</v>
      </c>
      <c r="G8" s="3">
        <v>231110.31500000041</v>
      </c>
      <c r="H8" s="19" t="e">
        <f>E8/#REF!*100</f>
        <v>#REF!</v>
      </c>
      <c r="I8" s="20" t="e">
        <f t="shared" si="1"/>
        <v>#REF!</v>
      </c>
      <c r="J8" s="20" t="e">
        <f t="shared" si="2"/>
        <v>#REF!</v>
      </c>
      <c r="K8"/>
      <c r="L8"/>
    </row>
    <row r="9" spans="1:12" s="2" customFormat="1" ht="14.1" customHeight="1" x14ac:dyDescent="0.25">
      <c r="A9" s="21"/>
      <c r="B9" s="22" t="s">
        <v>16</v>
      </c>
      <c r="C9" s="23">
        <v>360</v>
      </c>
      <c r="D9" s="16">
        <v>0</v>
      </c>
      <c r="E9" s="16">
        <v>0</v>
      </c>
      <c r="F9" s="18">
        <f t="shared" si="0"/>
        <v>360</v>
      </c>
      <c r="G9" s="3">
        <v>231110.31500000041</v>
      </c>
      <c r="H9" s="19" t="e">
        <f>E9/#REF!*100</f>
        <v>#REF!</v>
      </c>
      <c r="I9" s="20" t="e">
        <f t="shared" si="1"/>
        <v>#REF!</v>
      </c>
      <c r="J9" s="20" t="e">
        <f t="shared" si="2"/>
        <v>#REF!</v>
      </c>
      <c r="K9"/>
      <c r="L9"/>
    </row>
    <row r="10" spans="1:12" s="2" customFormat="1" ht="14.1" customHeight="1" x14ac:dyDescent="0.25">
      <c r="A10" s="24"/>
      <c r="B10" s="25" t="s">
        <v>17</v>
      </c>
      <c r="C10" s="23">
        <v>0</v>
      </c>
      <c r="D10" s="16">
        <v>76440.400000000009</v>
      </c>
      <c r="E10" s="26">
        <v>2224.7947564668516</v>
      </c>
      <c r="F10" s="18">
        <f t="shared" si="0"/>
        <v>78665.194756466866</v>
      </c>
      <c r="G10" s="3">
        <v>231110.31500000041</v>
      </c>
      <c r="H10" s="19" t="e">
        <f>E10/#REF!*100</f>
        <v>#REF!</v>
      </c>
      <c r="I10" s="20" t="e">
        <f t="shared" si="1"/>
        <v>#REF!</v>
      </c>
      <c r="J10" s="20" t="e">
        <f t="shared" si="2"/>
        <v>#REF!</v>
      </c>
      <c r="K10"/>
      <c r="L10"/>
    </row>
    <row r="11" spans="1:12" s="2" customFormat="1" ht="14.1" customHeight="1" x14ac:dyDescent="0.25">
      <c r="A11" s="21"/>
      <c r="B11" s="22" t="s">
        <v>18</v>
      </c>
      <c r="C11" s="23">
        <v>23254.13</v>
      </c>
      <c r="D11" s="16">
        <v>0</v>
      </c>
      <c r="E11" s="16">
        <v>0</v>
      </c>
      <c r="F11" s="18">
        <f t="shared" si="0"/>
        <v>23254.13</v>
      </c>
      <c r="G11" s="3">
        <v>231110.31500000041</v>
      </c>
      <c r="H11" s="19" t="e">
        <f>E11/#REF!*100</f>
        <v>#REF!</v>
      </c>
      <c r="I11" s="20" t="e">
        <f t="shared" si="1"/>
        <v>#REF!</v>
      </c>
      <c r="J11" s="20" t="e">
        <f t="shared" si="2"/>
        <v>#REF!</v>
      </c>
      <c r="K11"/>
      <c r="L11"/>
    </row>
    <row r="12" spans="1:12" s="2" customFormat="1" ht="14.1" customHeight="1" x14ac:dyDescent="0.25">
      <c r="A12" s="24"/>
      <c r="B12" s="25" t="s">
        <v>19</v>
      </c>
      <c r="C12" s="23">
        <v>0</v>
      </c>
      <c r="D12" s="16">
        <v>9647.83</v>
      </c>
      <c r="E12" s="16">
        <v>0</v>
      </c>
      <c r="F12" s="18">
        <f t="shared" si="0"/>
        <v>9647.83</v>
      </c>
      <c r="G12" s="3">
        <v>231110.31500000041</v>
      </c>
      <c r="H12" s="19" t="e">
        <f>E12/#REF!*100</f>
        <v>#REF!</v>
      </c>
      <c r="I12" s="20" t="e">
        <f t="shared" si="1"/>
        <v>#REF!</v>
      </c>
      <c r="J12" s="20" t="e">
        <f t="shared" si="2"/>
        <v>#REF!</v>
      </c>
      <c r="K12"/>
      <c r="L12"/>
    </row>
    <row r="13" spans="1:12" s="2" customFormat="1" ht="14.1" customHeight="1" x14ac:dyDescent="0.25">
      <c r="A13" s="21"/>
      <c r="B13" s="22" t="s">
        <v>20</v>
      </c>
      <c r="C13" s="23">
        <v>5074.28</v>
      </c>
      <c r="D13" s="16">
        <v>0</v>
      </c>
      <c r="E13" s="16">
        <v>0</v>
      </c>
      <c r="F13" s="18">
        <f t="shared" si="0"/>
        <v>5074.28</v>
      </c>
      <c r="G13" s="3">
        <v>231110.31500000041</v>
      </c>
      <c r="H13" s="19" t="e">
        <f>E13/#REF!*100</f>
        <v>#REF!</v>
      </c>
      <c r="I13" s="20" t="e">
        <f t="shared" si="1"/>
        <v>#REF!</v>
      </c>
      <c r="J13" s="20" t="e">
        <f t="shared" si="2"/>
        <v>#REF!</v>
      </c>
      <c r="K13"/>
      <c r="L13"/>
    </row>
    <row r="14" spans="1:12" s="2" customFormat="1" ht="14.1" customHeight="1" x14ac:dyDescent="0.25">
      <c r="A14" s="24"/>
      <c r="B14" s="25" t="s">
        <v>21</v>
      </c>
      <c r="C14" s="23">
        <v>0</v>
      </c>
      <c r="D14" s="16">
        <v>6326.11</v>
      </c>
      <c r="E14" s="16">
        <v>0</v>
      </c>
      <c r="F14" s="18">
        <f t="shared" si="0"/>
        <v>6326.11</v>
      </c>
      <c r="G14" s="3">
        <v>231110.31500000041</v>
      </c>
      <c r="H14" s="19" t="e">
        <f>E14/#REF!*100</f>
        <v>#REF!</v>
      </c>
      <c r="I14" s="20" t="e">
        <f t="shared" si="1"/>
        <v>#REF!</v>
      </c>
      <c r="J14" s="20" t="e">
        <f t="shared" si="2"/>
        <v>#REF!</v>
      </c>
      <c r="K14"/>
      <c r="L14"/>
    </row>
    <row r="15" spans="1:12" s="2" customFormat="1" ht="14.1" customHeight="1" x14ac:dyDescent="0.25">
      <c r="A15" s="21"/>
      <c r="B15" s="22" t="s">
        <v>22</v>
      </c>
      <c r="C15" s="23">
        <v>1057.8800000000001</v>
      </c>
      <c r="D15" s="16">
        <v>0</v>
      </c>
      <c r="E15" s="16">
        <v>0</v>
      </c>
      <c r="F15" s="18">
        <f t="shared" si="0"/>
        <v>1057.8800000000001</v>
      </c>
      <c r="G15" s="3">
        <v>231110.31500000041</v>
      </c>
      <c r="H15" s="19" t="e">
        <f>E15/#REF!*100</f>
        <v>#REF!</v>
      </c>
      <c r="I15" s="20" t="e">
        <f t="shared" si="1"/>
        <v>#REF!</v>
      </c>
      <c r="J15" s="20" t="e">
        <f t="shared" si="2"/>
        <v>#REF!</v>
      </c>
      <c r="K15"/>
      <c r="L15"/>
    </row>
    <row r="16" spans="1:12" s="2" customFormat="1" ht="14.1" customHeight="1" x14ac:dyDescent="0.25">
      <c r="A16" s="24"/>
      <c r="B16" s="22" t="s">
        <v>23</v>
      </c>
      <c r="C16" s="23">
        <v>5670.65</v>
      </c>
      <c r="D16" s="16">
        <v>0</v>
      </c>
      <c r="E16" s="16">
        <v>0</v>
      </c>
      <c r="F16" s="18">
        <f t="shared" si="0"/>
        <v>5670.65</v>
      </c>
      <c r="G16" s="3">
        <v>231110.31500000041</v>
      </c>
      <c r="H16" s="19" t="e">
        <f>E16/#REF!*100</f>
        <v>#REF!</v>
      </c>
      <c r="I16" s="20" t="e">
        <f t="shared" si="1"/>
        <v>#REF!</v>
      </c>
      <c r="J16" s="20" t="e">
        <f t="shared" si="2"/>
        <v>#REF!</v>
      </c>
      <c r="K16"/>
      <c r="L16"/>
    </row>
    <row r="17" spans="1:12" s="2" customFormat="1" ht="14.1" customHeight="1" x14ac:dyDescent="0.25">
      <c r="A17" s="24"/>
      <c r="B17" s="25" t="s">
        <v>24</v>
      </c>
      <c r="C17" s="23">
        <v>0</v>
      </c>
      <c r="D17" s="16">
        <v>15019.380000000001</v>
      </c>
      <c r="E17" s="16">
        <v>0</v>
      </c>
      <c r="F17" s="18">
        <f t="shared" si="0"/>
        <v>15019.380000000001</v>
      </c>
      <c r="G17" s="3">
        <v>231110.31500000041</v>
      </c>
      <c r="H17" s="19" t="e">
        <f>E17/#REF!*100</f>
        <v>#REF!</v>
      </c>
      <c r="I17" s="20" t="e">
        <f t="shared" si="1"/>
        <v>#REF!</v>
      </c>
      <c r="J17" s="20" t="e">
        <f t="shared" si="2"/>
        <v>#REF!</v>
      </c>
      <c r="K17"/>
      <c r="L17"/>
    </row>
    <row r="18" spans="1:12" s="2" customFormat="1" ht="14.1" customHeight="1" x14ac:dyDescent="0.25">
      <c r="A18" s="21"/>
      <c r="B18" s="25" t="s">
        <v>25</v>
      </c>
      <c r="C18" s="23">
        <v>0</v>
      </c>
      <c r="D18" s="16">
        <v>4321.34</v>
      </c>
      <c r="E18" s="16">
        <v>0</v>
      </c>
      <c r="F18" s="18">
        <f t="shared" si="0"/>
        <v>4321.34</v>
      </c>
      <c r="G18" s="3">
        <v>231110.31500000041</v>
      </c>
      <c r="H18" s="19" t="e">
        <f>E18/#REF!*100</f>
        <v>#REF!</v>
      </c>
      <c r="I18" s="20" t="e">
        <f t="shared" si="1"/>
        <v>#REF!</v>
      </c>
      <c r="J18" s="20" t="e">
        <f t="shared" si="2"/>
        <v>#REF!</v>
      </c>
      <c r="K18"/>
      <c r="L18"/>
    </row>
    <row r="19" spans="1:12" s="2" customFormat="1" ht="14.1" customHeight="1" x14ac:dyDescent="0.25">
      <c r="A19" s="21"/>
      <c r="B19" s="22" t="s">
        <v>26</v>
      </c>
      <c r="C19" s="23">
        <v>1268.06</v>
      </c>
      <c r="D19" s="16">
        <v>0</v>
      </c>
      <c r="E19" s="16">
        <v>0</v>
      </c>
      <c r="F19" s="18">
        <f t="shared" si="0"/>
        <v>1268.06</v>
      </c>
      <c r="G19" s="3">
        <v>231110.31500000041</v>
      </c>
      <c r="H19" s="19" t="e">
        <f>E19/#REF!*100</f>
        <v>#REF!</v>
      </c>
      <c r="I19" s="20" t="e">
        <f t="shared" si="1"/>
        <v>#REF!</v>
      </c>
      <c r="J19" s="20" t="e">
        <f t="shared" si="2"/>
        <v>#REF!</v>
      </c>
      <c r="K19"/>
      <c r="L19"/>
    </row>
    <row r="20" spans="1:12" s="2" customFormat="1" ht="14.1" customHeight="1" x14ac:dyDescent="0.25">
      <c r="A20" s="21"/>
      <c r="B20" s="22" t="s">
        <v>27</v>
      </c>
      <c r="C20" s="23">
        <v>24512.38</v>
      </c>
      <c r="D20" s="16">
        <v>0</v>
      </c>
      <c r="E20" s="16">
        <v>0</v>
      </c>
      <c r="F20" s="18">
        <f t="shared" si="0"/>
        <v>24512.38</v>
      </c>
      <c r="G20" s="3">
        <v>231110.31500000041</v>
      </c>
      <c r="H20" s="19" t="e">
        <f>E20/#REF!*100</f>
        <v>#REF!</v>
      </c>
      <c r="I20" s="20" t="e">
        <f t="shared" si="1"/>
        <v>#REF!</v>
      </c>
      <c r="J20" s="20" t="e">
        <f t="shared" si="2"/>
        <v>#REF!</v>
      </c>
      <c r="K20"/>
      <c r="L20"/>
    </row>
    <row r="21" spans="1:12" s="2" customFormat="1" ht="14.1" customHeight="1" x14ac:dyDescent="0.25">
      <c r="A21" s="27" t="s">
        <v>28</v>
      </c>
      <c r="B21" s="27"/>
      <c r="C21" s="28">
        <f>SUM(C6:C20)</f>
        <v>108923.5</v>
      </c>
      <c r="D21" s="28">
        <f>SUM(D6:D20)</f>
        <v>111755.06000000001</v>
      </c>
      <c r="E21" s="28">
        <v>3895.9502778208644</v>
      </c>
      <c r="F21" s="28">
        <f>SUM(F6:F20)</f>
        <v>224574.51027782087</v>
      </c>
      <c r="G21" s="3">
        <v>231110.31500000041</v>
      </c>
      <c r="H21" s="19" t="e">
        <f>E21/#REF!*100</f>
        <v>#REF!</v>
      </c>
      <c r="I21" s="20" t="e">
        <f t="shared" si="1"/>
        <v>#REF!</v>
      </c>
      <c r="J21" s="20" t="e">
        <f t="shared" si="2"/>
        <v>#REF!</v>
      </c>
      <c r="K21"/>
      <c r="L21"/>
    </row>
    <row r="22" spans="1:12" s="33" customFormat="1" ht="14.1" customHeight="1" x14ac:dyDescent="0.2">
      <c r="A22" s="21" t="s">
        <v>29</v>
      </c>
      <c r="B22" s="29" t="s">
        <v>30</v>
      </c>
      <c r="C22" s="30">
        <v>64816.040000000008</v>
      </c>
      <c r="D22" s="31">
        <v>0</v>
      </c>
      <c r="E22" s="31">
        <v>0</v>
      </c>
      <c r="F22" s="32">
        <f t="shared" ref="F22:F33" si="3">SUM(C22:E22)</f>
        <v>64816.040000000008</v>
      </c>
      <c r="G22" s="3">
        <v>231110.31500000041</v>
      </c>
      <c r="H22" s="19" t="e">
        <f>E22/#REF!*100</f>
        <v>#REF!</v>
      </c>
      <c r="I22" s="20" t="e">
        <f t="shared" si="1"/>
        <v>#REF!</v>
      </c>
      <c r="J22" s="20" t="e">
        <f t="shared" si="2"/>
        <v>#REF!</v>
      </c>
    </row>
    <row r="23" spans="1:12" s="2" customFormat="1" ht="14.1" customHeight="1" x14ac:dyDescent="0.25">
      <c r="A23" s="21"/>
      <c r="B23" s="34" t="s">
        <v>31</v>
      </c>
      <c r="C23" s="35">
        <v>0</v>
      </c>
      <c r="D23" s="16">
        <v>101176.71999999999</v>
      </c>
      <c r="E23" s="16">
        <v>0</v>
      </c>
      <c r="F23" s="32">
        <f t="shared" si="3"/>
        <v>101176.71999999999</v>
      </c>
      <c r="G23" s="3">
        <v>231110.31500000041</v>
      </c>
      <c r="H23" s="19" t="e">
        <f>E23/#REF!*100</f>
        <v>#REF!</v>
      </c>
      <c r="I23" s="20" t="e">
        <f t="shared" si="1"/>
        <v>#REF!</v>
      </c>
      <c r="J23" s="20" t="e">
        <f t="shared" si="2"/>
        <v>#REF!</v>
      </c>
      <c r="K23"/>
      <c r="L23"/>
    </row>
    <row r="24" spans="1:12" s="2" customFormat="1" ht="14.1" customHeight="1" x14ac:dyDescent="0.25">
      <c r="A24" s="21"/>
      <c r="B24" s="29" t="s">
        <v>32</v>
      </c>
      <c r="C24" s="23">
        <v>54655</v>
      </c>
      <c r="D24" s="16">
        <v>0</v>
      </c>
      <c r="E24" s="16">
        <v>7189.6536390302854</v>
      </c>
      <c r="F24" s="32">
        <f t="shared" si="3"/>
        <v>61844.653639030286</v>
      </c>
      <c r="G24" s="3">
        <v>231110.31500000041</v>
      </c>
      <c r="H24" s="19" t="e">
        <f>E24/#REF!*100</f>
        <v>#REF!</v>
      </c>
      <c r="I24" s="20" t="e">
        <f t="shared" si="1"/>
        <v>#REF!</v>
      </c>
      <c r="J24" s="20" t="e">
        <f t="shared" si="2"/>
        <v>#REF!</v>
      </c>
      <c r="K24"/>
      <c r="L24"/>
    </row>
    <row r="25" spans="1:12" s="2" customFormat="1" ht="14.1" customHeight="1" x14ac:dyDescent="0.25">
      <c r="A25" s="21"/>
      <c r="B25" s="36" t="s">
        <v>33</v>
      </c>
      <c r="C25" s="23">
        <v>0</v>
      </c>
      <c r="D25" s="16">
        <v>57589.419999999984</v>
      </c>
      <c r="E25" s="16">
        <v>0</v>
      </c>
      <c r="F25" s="32">
        <f t="shared" si="3"/>
        <v>57589.419999999984</v>
      </c>
      <c r="G25" s="3">
        <v>231110.31500000041</v>
      </c>
      <c r="H25" s="19" t="e">
        <f>E25/#REF!*100</f>
        <v>#REF!</v>
      </c>
      <c r="I25" s="20" t="e">
        <f t="shared" si="1"/>
        <v>#REF!</v>
      </c>
      <c r="J25" s="20" t="e">
        <f t="shared" si="2"/>
        <v>#REF!</v>
      </c>
      <c r="K25"/>
      <c r="L25"/>
    </row>
    <row r="26" spans="1:12" s="2" customFormat="1" ht="14.1" customHeight="1" x14ac:dyDescent="0.25">
      <c r="A26" s="21"/>
      <c r="B26" s="29" t="s">
        <v>34</v>
      </c>
      <c r="C26" s="23">
        <v>1565.46</v>
      </c>
      <c r="D26" s="16">
        <v>0</v>
      </c>
      <c r="E26" s="16">
        <v>0</v>
      </c>
      <c r="F26" s="32">
        <f t="shared" si="3"/>
        <v>1565.46</v>
      </c>
      <c r="G26" s="3">
        <v>231110.31500000041</v>
      </c>
      <c r="H26" s="19" t="e">
        <f>E26/#REF!*100</f>
        <v>#REF!</v>
      </c>
      <c r="I26" s="20" t="e">
        <f t="shared" si="1"/>
        <v>#REF!</v>
      </c>
      <c r="J26" s="20" t="e">
        <f t="shared" si="2"/>
        <v>#REF!</v>
      </c>
      <c r="K26"/>
      <c r="L26"/>
    </row>
    <row r="27" spans="1:12" s="2" customFormat="1" ht="14.1" customHeight="1" x14ac:dyDescent="0.25">
      <c r="A27" s="21"/>
      <c r="B27" s="29" t="s">
        <v>35</v>
      </c>
      <c r="C27" s="23">
        <v>7342.9</v>
      </c>
      <c r="D27" s="16">
        <v>0</v>
      </c>
      <c r="E27" s="16">
        <v>0</v>
      </c>
      <c r="F27" s="32">
        <f t="shared" si="3"/>
        <v>7342.9</v>
      </c>
      <c r="G27" s="3">
        <v>231110.31500000041</v>
      </c>
      <c r="H27" s="19" t="e">
        <f>E27/#REF!*100</f>
        <v>#REF!</v>
      </c>
      <c r="I27" s="20" t="e">
        <f t="shared" si="1"/>
        <v>#REF!</v>
      </c>
      <c r="J27" s="20" t="e">
        <f t="shared" si="2"/>
        <v>#REF!</v>
      </c>
      <c r="K27"/>
      <c r="L27"/>
    </row>
    <row r="28" spans="1:12" s="2" customFormat="1" ht="14.1" customHeight="1" x14ac:dyDescent="0.25">
      <c r="A28" s="24"/>
      <c r="B28" s="29" t="s">
        <v>36</v>
      </c>
      <c r="C28" s="23">
        <v>76701.279999999999</v>
      </c>
      <c r="D28" s="16">
        <v>0</v>
      </c>
      <c r="E28" s="16">
        <v>0</v>
      </c>
      <c r="F28" s="32">
        <f t="shared" si="3"/>
        <v>76701.279999999999</v>
      </c>
      <c r="G28" s="3">
        <v>231110.31500000041</v>
      </c>
      <c r="H28" s="19" t="e">
        <f>E28/#REF!*100</f>
        <v>#REF!</v>
      </c>
      <c r="I28" s="20" t="e">
        <f t="shared" si="1"/>
        <v>#REF!</v>
      </c>
      <c r="J28" s="20" t="e">
        <f t="shared" si="2"/>
        <v>#REF!</v>
      </c>
      <c r="K28"/>
      <c r="L28"/>
    </row>
    <row r="29" spans="1:12" s="2" customFormat="1" ht="14.1" customHeight="1" x14ac:dyDescent="0.25">
      <c r="A29" s="24"/>
      <c r="B29" s="29" t="s">
        <v>37</v>
      </c>
      <c r="C29" s="23">
        <v>4348.05</v>
      </c>
      <c r="D29" s="16">
        <v>0</v>
      </c>
      <c r="E29" s="16">
        <v>0</v>
      </c>
      <c r="F29" s="32">
        <f t="shared" si="3"/>
        <v>4348.05</v>
      </c>
      <c r="G29" s="3">
        <v>231110.31500000041</v>
      </c>
      <c r="H29" s="19" t="e">
        <f>E29/#REF!*100</f>
        <v>#REF!</v>
      </c>
      <c r="I29" s="20" t="e">
        <f t="shared" si="1"/>
        <v>#REF!</v>
      </c>
      <c r="J29" s="20" t="e">
        <f t="shared" si="2"/>
        <v>#REF!</v>
      </c>
      <c r="K29"/>
      <c r="L29"/>
    </row>
    <row r="30" spans="1:12" s="2" customFormat="1" ht="14.1" customHeight="1" x14ac:dyDescent="0.25">
      <c r="A30" s="24"/>
      <c r="B30" s="36" t="s">
        <v>38</v>
      </c>
      <c r="C30" s="23">
        <v>0</v>
      </c>
      <c r="D30" s="16">
        <v>227991.45000000013</v>
      </c>
      <c r="E30" s="37">
        <v>6236.3884661128259</v>
      </c>
      <c r="F30" s="32">
        <f t="shared" si="3"/>
        <v>234227.83846611297</v>
      </c>
      <c r="G30" s="3">
        <v>231110.31500000041</v>
      </c>
      <c r="H30" s="19" t="e">
        <f>E30/#REF!*100</f>
        <v>#REF!</v>
      </c>
      <c r="I30" s="20" t="e">
        <f t="shared" si="1"/>
        <v>#REF!</v>
      </c>
      <c r="J30" s="20" t="e">
        <f t="shared" si="2"/>
        <v>#REF!</v>
      </c>
      <c r="K30"/>
      <c r="L30"/>
    </row>
    <row r="31" spans="1:12" s="2" customFormat="1" ht="14.1" customHeight="1" x14ac:dyDescent="0.25">
      <c r="A31" s="21"/>
      <c r="B31" s="29" t="s">
        <v>39</v>
      </c>
      <c r="C31" s="23">
        <v>4158.2999999999993</v>
      </c>
      <c r="D31" s="16">
        <v>0</v>
      </c>
      <c r="E31" s="16">
        <v>0</v>
      </c>
      <c r="F31" s="32">
        <f t="shared" si="3"/>
        <v>4158.2999999999993</v>
      </c>
      <c r="G31" s="3">
        <v>231110.31500000041</v>
      </c>
      <c r="H31" s="19" t="e">
        <f>E31/#REF!*100</f>
        <v>#REF!</v>
      </c>
      <c r="I31" s="20" t="e">
        <f t="shared" si="1"/>
        <v>#REF!</v>
      </c>
      <c r="J31" s="20" t="e">
        <f t="shared" si="2"/>
        <v>#REF!</v>
      </c>
      <c r="K31"/>
      <c r="L31"/>
    </row>
    <row r="32" spans="1:12" s="2" customFormat="1" ht="14.1" customHeight="1" x14ac:dyDescent="0.25">
      <c r="A32" s="21"/>
      <c r="B32" s="29" t="s">
        <v>40</v>
      </c>
      <c r="C32" s="23">
        <v>8473.15</v>
      </c>
      <c r="D32" s="16">
        <v>0</v>
      </c>
      <c r="E32" s="16">
        <v>0</v>
      </c>
      <c r="F32" s="32">
        <f t="shared" si="3"/>
        <v>8473.15</v>
      </c>
      <c r="G32" s="3">
        <v>231110.31500000041</v>
      </c>
      <c r="H32" s="19" t="e">
        <f>E32/#REF!*100</f>
        <v>#REF!</v>
      </c>
      <c r="I32" s="20" t="e">
        <f t="shared" si="1"/>
        <v>#REF!</v>
      </c>
      <c r="J32" s="20" t="e">
        <f t="shared" si="2"/>
        <v>#REF!</v>
      </c>
      <c r="K32"/>
      <c r="L32"/>
    </row>
    <row r="33" spans="1:12" s="2" customFormat="1" ht="14.1" customHeight="1" x14ac:dyDescent="0.25">
      <c r="A33" s="21"/>
      <c r="B33" s="29" t="s">
        <v>41</v>
      </c>
      <c r="C33" s="23">
        <v>21217.809999999998</v>
      </c>
      <c r="D33" s="16">
        <v>0</v>
      </c>
      <c r="E33" s="16">
        <v>0</v>
      </c>
      <c r="F33" s="32">
        <f t="shared" si="3"/>
        <v>21217.809999999998</v>
      </c>
      <c r="G33" s="3">
        <v>231110.31500000041</v>
      </c>
      <c r="H33" s="19" t="e">
        <f>E33/#REF!*100</f>
        <v>#REF!</v>
      </c>
      <c r="I33" s="20" t="e">
        <f t="shared" si="1"/>
        <v>#REF!</v>
      </c>
      <c r="J33" s="20" t="e">
        <f t="shared" si="2"/>
        <v>#REF!</v>
      </c>
      <c r="K33"/>
      <c r="L33"/>
    </row>
    <row r="34" spans="1:12" s="2" customFormat="1" ht="14.1" customHeight="1" x14ac:dyDescent="0.25">
      <c r="A34" s="27" t="s">
        <v>42</v>
      </c>
      <c r="B34" s="27"/>
      <c r="C34" s="28">
        <f>SUM(C22:C33)</f>
        <v>243277.98999999996</v>
      </c>
      <c r="D34" s="28">
        <f>SUM(D22:D33)</f>
        <v>386757.59000000008</v>
      </c>
      <c r="E34" s="28">
        <v>13426.042105143111</v>
      </c>
      <c r="F34" s="28">
        <f>SUM(F22:F33)</f>
        <v>643461.62210514327</v>
      </c>
      <c r="G34" s="3">
        <v>231110.31500000041</v>
      </c>
      <c r="H34" s="19" t="e">
        <f>E34/#REF!*100</f>
        <v>#REF!</v>
      </c>
      <c r="I34" s="20" t="e">
        <f t="shared" si="1"/>
        <v>#REF!</v>
      </c>
      <c r="J34" s="20" t="e">
        <f t="shared" si="2"/>
        <v>#REF!</v>
      </c>
      <c r="K34"/>
      <c r="L34"/>
    </row>
    <row r="35" spans="1:12" s="2" customFormat="1" ht="14.1" customHeight="1" x14ac:dyDescent="0.25">
      <c r="A35" s="21" t="s">
        <v>43</v>
      </c>
      <c r="B35" s="22" t="s">
        <v>44</v>
      </c>
      <c r="C35" s="23">
        <v>2239.9</v>
      </c>
      <c r="D35" s="16">
        <v>0</v>
      </c>
      <c r="E35" s="16">
        <v>0</v>
      </c>
      <c r="F35" s="38">
        <f t="shared" ref="F35:F51" si="4">SUM(C35:E35)</f>
        <v>2239.9</v>
      </c>
      <c r="G35" s="3">
        <v>231110.31500000041</v>
      </c>
      <c r="H35" s="19" t="e">
        <f>E35/#REF!*100</f>
        <v>#REF!</v>
      </c>
      <c r="I35" s="20" t="e">
        <f t="shared" si="1"/>
        <v>#REF!</v>
      </c>
      <c r="J35" s="20" t="e">
        <f t="shared" si="2"/>
        <v>#REF!</v>
      </c>
      <c r="K35"/>
      <c r="L35"/>
    </row>
    <row r="36" spans="1:12" s="2" customFormat="1" ht="14.1" customHeight="1" x14ac:dyDescent="0.25">
      <c r="A36" s="21"/>
      <c r="B36" s="22" t="s">
        <v>45</v>
      </c>
      <c r="C36" s="23">
        <v>20121.64</v>
      </c>
      <c r="D36" s="16">
        <v>0</v>
      </c>
      <c r="E36" s="39">
        <v>0</v>
      </c>
      <c r="F36" s="38">
        <f t="shared" si="4"/>
        <v>20121.64</v>
      </c>
      <c r="G36" s="3">
        <v>231110.31500000041</v>
      </c>
      <c r="H36" s="19" t="e">
        <f>E36/#REF!*100</f>
        <v>#REF!</v>
      </c>
      <c r="I36" s="20" t="e">
        <f t="shared" si="1"/>
        <v>#REF!</v>
      </c>
      <c r="J36" s="20" t="e">
        <f t="shared" si="2"/>
        <v>#REF!</v>
      </c>
      <c r="K36"/>
      <c r="L36"/>
    </row>
    <row r="37" spans="1:12" s="2" customFormat="1" ht="14.1" customHeight="1" x14ac:dyDescent="0.25">
      <c r="A37" s="21"/>
      <c r="B37" s="22" t="s">
        <v>46</v>
      </c>
      <c r="C37" s="23">
        <v>2428.7200000000003</v>
      </c>
      <c r="D37" s="16">
        <v>0</v>
      </c>
      <c r="E37" s="16">
        <v>0</v>
      </c>
      <c r="F37" s="38">
        <f t="shared" si="4"/>
        <v>2428.7200000000003</v>
      </c>
      <c r="G37" s="3">
        <v>231110.31500000041</v>
      </c>
      <c r="H37" s="19" t="e">
        <f>E37/#REF!*100</f>
        <v>#REF!</v>
      </c>
      <c r="I37" s="20" t="e">
        <f t="shared" si="1"/>
        <v>#REF!</v>
      </c>
      <c r="J37" s="20" t="e">
        <f t="shared" si="2"/>
        <v>#REF!</v>
      </c>
      <c r="K37"/>
      <c r="L37"/>
    </row>
    <row r="38" spans="1:12" s="2" customFormat="1" ht="14.1" customHeight="1" x14ac:dyDescent="0.25">
      <c r="A38" s="21"/>
      <c r="B38" s="22" t="s">
        <v>47</v>
      </c>
      <c r="C38" s="23">
        <v>37729.94</v>
      </c>
      <c r="D38" s="16">
        <v>0</v>
      </c>
      <c r="E38" s="16">
        <v>6221.7850232154778</v>
      </c>
      <c r="F38" s="38">
        <f t="shared" si="4"/>
        <v>43951.725023215477</v>
      </c>
      <c r="G38" s="3">
        <v>231110.31500000041</v>
      </c>
      <c r="H38" s="19" t="e">
        <f>E38/#REF!*100</f>
        <v>#REF!</v>
      </c>
      <c r="I38" s="20" t="e">
        <f t="shared" si="1"/>
        <v>#REF!</v>
      </c>
      <c r="J38" s="20" t="e">
        <f t="shared" si="2"/>
        <v>#REF!</v>
      </c>
      <c r="K38"/>
      <c r="L38"/>
    </row>
    <row r="39" spans="1:12" s="2" customFormat="1" ht="14.1" customHeight="1" x14ac:dyDescent="0.25">
      <c r="A39" s="24"/>
      <c r="B39" s="22" t="s">
        <v>48</v>
      </c>
      <c r="C39" s="23">
        <v>674.44</v>
      </c>
      <c r="D39" s="16">
        <v>0</v>
      </c>
      <c r="E39" s="16">
        <v>0</v>
      </c>
      <c r="F39" s="38">
        <f t="shared" si="4"/>
        <v>674.44</v>
      </c>
      <c r="G39" s="3">
        <v>231110.31500000041</v>
      </c>
      <c r="H39" s="19" t="e">
        <f>E39/#REF!*100</f>
        <v>#REF!</v>
      </c>
      <c r="I39" s="20" t="e">
        <f t="shared" si="1"/>
        <v>#REF!</v>
      </c>
      <c r="J39" s="20" t="e">
        <f t="shared" si="2"/>
        <v>#REF!</v>
      </c>
      <c r="K39"/>
      <c r="L39"/>
    </row>
    <row r="40" spans="1:12" s="2" customFormat="1" ht="14.1" customHeight="1" x14ac:dyDescent="0.25">
      <c r="A40" s="24"/>
      <c r="B40" s="22" t="s">
        <v>49</v>
      </c>
      <c r="C40" s="23">
        <v>5728.7</v>
      </c>
      <c r="D40" s="16">
        <v>0</v>
      </c>
      <c r="E40" s="16">
        <v>0</v>
      </c>
      <c r="F40" s="38">
        <f t="shared" si="4"/>
        <v>5728.7</v>
      </c>
      <c r="G40" s="3">
        <v>231110.31500000041</v>
      </c>
      <c r="H40" s="19" t="e">
        <f>E40/#REF!*100</f>
        <v>#REF!</v>
      </c>
      <c r="I40" s="20" t="e">
        <f t="shared" si="1"/>
        <v>#REF!</v>
      </c>
      <c r="J40" s="20" t="e">
        <f t="shared" si="2"/>
        <v>#REF!</v>
      </c>
      <c r="K40"/>
      <c r="L40"/>
    </row>
    <row r="41" spans="1:12" s="2" customFormat="1" ht="14.1" customHeight="1" x14ac:dyDescent="0.25">
      <c r="A41" s="24"/>
      <c r="B41" s="25" t="s">
        <v>50</v>
      </c>
      <c r="C41" s="23">
        <v>0</v>
      </c>
      <c r="D41" s="16">
        <v>3839.8900000000003</v>
      </c>
      <c r="E41" s="16">
        <v>0</v>
      </c>
      <c r="F41" s="38">
        <f t="shared" si="4"/>
        <v>3839.8900000000003</v>
      </c>
      <c r="G41" s="3">
        <v>231110.31500000041</v>
      </c>
      <c r="H41" s="19" t="e">
        <f>E41/#REF!*100</f>
        <v>#REF!</v>
      </c>
      <c r="I41" s="20" t="e">
        <f t="shared" si="1"/>
        <v>#REF!</v>
      </c>
      <c r="J41" s="20" t="e">
        <f t="shared" si="2"/>
        <v>#REF!</v>
      </c>
      <c r="K41"/>
      <c r="L41"/>
    </row>
    <row r="42" spans="1:12" s="2" customFormat="1" ht="14.1" customHeight="1" x14ac:dyDescent="0.25">
      <c r="A42" s="21"/>
      <c r="B42" s="22" t="s">
        <v>51</v>
      </c>
      <c r="C42" s="23">
        <v>2023.3200000000002</v>
      </c>
      <c r="D42" s="16">
        <v>0</v>
      </c>
      <c r="E42" s="16">
        <v>0</v>
      </c>
      <c r="F42" s="38">
        <f t="shared" si="4"/>
        <v>2023.3200000000002</v>
      </c>
      <c r="G42" s="3">
        <v>231110.31500000041</v>
      </c>
      <c r="H42" s="19" t="e">
        <f>E42/#REF!*100</f>
        <v>#REF!</v>
      </c>
      <c r="I42" s="20" t="e">
        <f t="shared" si="1"/>
        <v>#REF!</v>
      </c>
      <c r="J42" s="20" t="e">
        <f t="shared" si="2"/>
        <v>#REF!</v>
      </c>
      <c r="K42"/>
      <c r="L42"/>
    </row>
    <row r="43" spans="1:12" s="2" customFormat="1" ht="14.1" customHeight="1" x14ac:dyDescent="0.25">
      <c r="A43" s="21"/>
      <c r="B43" s="22" t="s">
        <v>52</v>
      </c>
      <c r="C43" s="23">
        <v>10308.439999999999</v>
      </c>
      <c r="D43" s="16">
        <v>0</v>
      </c>
      <c r="E43" s="16">
        <v>0</v>
      </c>
      <c r="F43" s="38">
        <f t="shared" si="4"/>
        <v>10308.439999999999</v>
      </c>
      <c r="G43" s="3">
        <v>231110.31500000041</v>
      </c>
      <c r="H43" s="19" t="e">
        <f>E43/#REF!*100</f>
        <v>#REF!</v>
      </c>
      <c r="I43" s="20" t="e">
        <f t="shared" si="1"/>
        <v>#REF!</v>
      </c>
      <c r="J43" s="20" t="e">
        <f t="shared" si="2"/>
        <v>#REF!</v>
      </c>
      <c r="K43"/>
      <c r="L43"/>
    </row>
    <row r="44" spans="1:12" s="2" customFormat="1" ht="14.1" customHeight="1" x14ac:dyDescent="0.25">
      <c r="A44" s="21"/>
      <c r="B44" s="22" t="s">
        <v>53</v>
      </c>
      <c r="C44" s="23">
        <v>4783.76</v>
      </c>
      <c r="D44" s="16">
        <v>0</v>
      </c>
      <c r="E44" s="16">
        <v>0</v>
      </c>
      <c r="F44" s="38">
        <f t="shared" si="4"/>
        <v>4783.76</v>
      </c>
      <c r="G44" s="3">
        <v>231110.31500000041</v>
      </c>
      <c r="H44" s="19" t="e">
        <f>E44/#REF!*100</f>
        <v>#REF!</v>
      </c>
      <c r="I44" s="20" t="e">
        <f t="shared" si="1"/>
        <v>#REF!</v>
      </c>
      <c r="J44" s="20" t="e">
        <f t="shared" si="2"/>
        <v>#REF!</v>
      </c>
      <c r="K44"/>
      <c r="L44"/>
    </row>
    <row r="45" spans="1:12" s="2" customFormat="1" ht="14.1" customHeight="1" x14ac:dyDescent="0.25">
      <c r="A45" s="21"/>
      <c r="B45" s="25" t="s">
        <v>54</v>
      </c>
      <c r="C45" s="23">
        <v>0</v>
      </c>
      <c r="D45" s="16">
        <v>4873</v>
      </c>
      <c r="E45" s="26">
        <v>5045.883627686967</v>
      </c>
      <c r="F45" s="38">
        <f t="shared" si="4"/>
        <v>9918.8836276869661</v>
      </c>
      <c r="G45" s="3">
        <v>231110.31500000041</v>
      </c>
      <c r="H45" s="19" t="e">
        <f>E45/#REF!*100</f>
        <v>#REF!</v>
      </c>
      <c r="I45" s="20" t="e">
        <f t="shared" si="1"/>
        <v>#REF!</v>
      </c>
      <c r="J45" s="20" t="e">
        <f t="shared" si="2"/>
        <v>#REF!</v>
      </c>
      <c r="K45"/>
      <c r="L45"/>
    </row>
    <row r="46" spans="1:12" s="2" customFormat="1" ht="14.1" customHeight="1" x14ac:dyDescent="0.25">
      <c r="A46" s="21"/>
      <c r="B46" s="22" t="s">
        <v>55</v>
      </c>
      <c r="C46" s="23">
        <v>3882.34</v>
      </c>
      <c r="D46" s="16">
        <v>0</v>
      </c>
      <c r="E46" s="16">
        <v>2718.3595978649496</v>
      </c>
      <c r="F46" s="38">
        <f t="shared" si="4"/>
        <v>6600.6995978649502</v>
      </c>
      <c r="G46" s="3">
        <v>231110.31500000041</v>
      </c>
      <c r="H46" s="19" t="e">
        <f>E46/#REF!*100</f>
        <v>#REF!</v>
      </c>
      <c r="I46" s="20" t="e">
        <f t="shared" si="1"/>
        <v>#REF!</v>
      </c>
      <c r="J46" s="20" t="e">
        <f t="shared" si="2"/>
        <v>#REF!</v>
      </c>
      <c r="K46"/>
      <c r="L46"/>
    </row>
    <row r="47" spans="1:12" s="2" customFormat="1" ht="14.1" customHeight="1" x14ac:dyDescent="0.25">
      <c r="A47" s="21"/>
      <c r="B47" s="25" t="s">
        <v>56</v>
      </c>
      <c r="C47" s="23">
        <v>0</v>
      </c>
      <c r="D47" s="16">
        <v>2863.1400000000003</v>
      </c>
      <c r="E47" s="16">
        <v>0</v>
      </c>
      <c r="F47" s="38">
        <f t="shared" si="4"/>
        <v>2863.1400000000003</v>
      </c>
      <c r="G47" s="3">
        <v>231110.31500000041</v>
      </c>
      <c r="H47" s="19" t="e">
        <f>E47/#REF!*100</f>
        <v>#REF!</v>
      </c>
      <c r="I47" s="20" t="e">
        <f t="shared" si="1"/>
        <v>#REF!</v>
      </c>
      <c r="J47" s="20" t="e">
        <f t="shared" si="2"/>
        <v>#REF!</v>
      </c>
      <c r="K47"/>
      <c r="L47"/>
    </row>
    <row r="48" spans="1:12" s="2" customFormat="1" ht="14.1" customHeight="1" x14ac:dyDescent="0.25">
      <c r="A48" s="21"/>
      <c r="B48" s="22" t="s">
        <v>57</v>
      </c>
      <c r="C48" s="23">
        <v>4521.8899999999994</v>
      </c>
      <c r="D48" s="16">
        <v>0</v>
      </c>
      <c r="E48" s="16">
        <v>0</v>
      </c>
      <c r="F48" s="38">
        <f t="shared" si="4"/>
        <v>4521.8899999999994</v>
      </c>
      <c r="G48" s="3">
        <v>231110.31500000041</v>
      </c>
      <c r="H48" s="19" t="e">
        <f>E48/#REF!*100</f>
        <v>#REF!</v>
      </c>
      <c r="I48" s="20" t="e">
        <f t="shared" si="1"/>
        <v>#REF!</v>
      </c>
      <c r="J48" s="20" t="e">
        <f t="shared" si="2"/>
        <v>#REF!</v>
      </c>
      <c r="K48"/>
      <c r="L48"/>
    </row>
    <row r="49" spans="1:12" s="2" customFormat="1" ht="14.1" customHeight="1" x14ac:dyDescent="0.25">
      <c r="A49" s="21"/>
      <c r="B49" s="22" t="s">
        <v>58</v>
      </c>
      <c r="C49" s="23">
        <v>9037.52</v>
      </c>
      <c r="D49" s="16">
        <v>0</v>
      </c>
      <c r="E49" s="16">
        <v>0</v>
      </c>
      <c r="F49" s="38">
        <f t="shared" si="4"/>
        <v>9037.52</v>
      </c>
      <c r="G49" s="3">
        <v>231110.31500000041</v>
      </c>
      <c r="H49" s="19" t="e">
        <f>E49/#REF!*100</f>
        <v>#REF!</v>
      </c>
      <c r="I49" s="20" t="e">
        <f t="shared" si="1"/>
        <v>#REF!</v>
      </c>
      <c r="J49" s="20" t="e">
        <f t="shared" si="2"/>
        <v>#REF!</v>
      </c>
      <c r="K49"/>
      <c r="L49"/>
    </row>
    <row r="50" spans="1:12" s="2" customFormat="1" ht="14.1" customHeight="1" x14ac:dyDescent="0.25">
      <c r="A50" s="21"/>
      <c r="B50" s="22" t="s">
        <v>59</v>
      </c>
      <c r="C50" s="23">
        <v>674.44</v>
      </c>
      <c r="D50" s="16">
        <v>0</v>
      </c>
      <c r="E50" s="16">
        <v>0</v>
      </c>
      <c r="F50" s="38">
        <f t="shared" si="4"/>
        <v>674.44</v>
      </c>
      <c r="G50" s="3">
        <v>231110.31500000041</v>
      </c>
      <c r="H50" s="19" t="e">
        <f>E50/#REF!*100</f>
        <v>#REF!</v>
      </c>
      <c r="I50" s="20" t="e">
        <f t="shared" si="1"/>
        <v>#REF!</v>
      </c>
      <c r="J50" s="20" t="e">
        <f t="shared" si="2"/>
        <v>#REF!</v>
      </c>
      <c r="K50"/>
      <c r="L50"/>
    </row>
    <row r="51" spans="1:12" s="2" customFormat="1" ht="14.1" customHeight="1" x14ac:dyDescent="0.25">
      <c r="A51" s="21"/>
      <c r="B51" s="22" t="s">
        <v>60</v>
      </c>
      <c r="C51" s="23">
        <v>891.02</v>
      </c>
      <c r="D51" s="16">
        <v>0</v>
      </c>
      <c r="E51" s="16">
        <v>0</v>
      </c>
      <c r="F51" s="38">
        <f t="shared" si="4"/>
        <v>891.02</v>
      </c>
      <c r="G51" s="3">
        <v>231110.31500000041</v>
      </c>
      <c r="H51" s="19" t="e">
        <f>E51/#REF!*100</f>
        <v>#REF!</v>
      </c>
      <c r="I51" s="20" t="e">
        <f t="shared" si="1"/>
        <v>#REF!</v>
      </c>
      <c r="J51" s="20" t="e">
        <f t="shared" si="2"/>
        <v>#REF!</v>
      </c>
      <c r="K51"/>
      <c r="L51"/>
    </row>
    <row r="52" spans="1:12" s="2" customFormat="1" ht="14.1" customHeight="1" x14ac:dyDescent="0.25">
      <c r="A52" s="27" t="s">
        <v>61</v>
      </c>
      <c r="B52" s="27"/>
      <c r="C52" s="28">
        <f>SUM(C35:C51)</f>
        <v>105046.07000000002</v>
      </c>
      <c r="D52" s="28">
        <f>SUM(D35:D51)</f>
        <v>11576.029999999999</v>
      </c>
      <c r="E52" s="28">
        <v>13986.028248767396</v>
      </c>
      <c r="F52" s="28">
        <f>SUM(F35:F51)</f>
        <v>130608.1282487674</v>
      </c>
      <c r="G52" s="3">
        <v>231110.31500000041</v>
      </c>
      <c r="H52" s="19" t="e">
        <f>E52/#REF!*100</f>
        <v>#REF!</v>
      </c>
      <c r="I52" s="20" t="e">
        <f t="shared" si="1"/>
        <v>#REF!</v>
      </c>
      <c r="J52" s="20" t="e">
        <f t="shared" si="2"/>
        <v>#REF!</v>
      </c>
      <c r="K52"/>
      <c r="L52"/>
    </row>
    <row r="53" spans="1:12" s="2" customFormat="1" ht="14.1" customHeight="1" x14ac:dyDescent="0.25">
      <c r="A53" s="21" t="s">
        <v>62</v>
      </c>
      <c r="B53" s="22" t="s">
        <v>63</v>
      </c>
      <c r="C53" s="23">
        <v>63881.110000000015</v>
      </c>
      <c r="D53" s="16">
        <v>0</v>
      </c>
      <c r="E53" s="16">
        <v>8384.1299976847276</v>
      </c>
      <c r="F53" s="38">
        <f>SUM(C53:E53)</f>
        <v>72265.239997684737</v>
      </c>
      <c r="G53" s="3">
        <v>231110.31500000041</v>
      </c>
      <c r="H53" s="19" t="e">
        <f>E53/#REF!*100</f>
        <v>#REF!</v>
      </c>
      <c r="I53" s="20" t="e">
        <f t="shared" si="1"/>
        <v>#REF!</v>
      </c>
      <c r="J53" s="20" t="e">
        <f t="shared" si="2"/>
        <v>#REF!</v>
      </c>
      <c r="K53"/>
      <c r="L53"/>
    </row>
    <row r="54" spans="1:12" s="2" customFormat="1" ht="14.1" customHeight="1" x14ac:dyDescent="0.25">
      <c r="A54" s="24"/>
      <c r="B54" s="25" t="s">
        <v>64</v>
      </c>
      <c r="C54" s="23">
        <v>0</v>
      </c>
      <c r="D54" s="16">
        <v>7706.07</v>
      </c>
      <c r="E54" s="16">
        <v>0</v>
      </c>
      <c r="F54" s="38">
        <f>SUM(C54:E54)</f>
        <v>7706.07</v>
      </c>
      <c r="G54" s="3">
        <v>231110.31500000041</v>
      </c>
      <c r="H54" s="19" t="e">
        <f>E54/#REF!*100</f>
        <v>#REF!</v>
      </c>
      <c r="I54" s="20" t="e">
        <f t="shared" si="1"/>
        <v>#REF!</v>
      </c>
      <c r="J54" s="20" t="e">
        <f t="shared" si="2"/>
        <v>#REF!</v>
      </c>
      <c r="K54"/>
      <c r="L54"/>
    </row>
    <row r="55" spans="1:12" s="2" customFormat="1" ht="14.1" customHeight="1" x14ac:dyDescent="0.25">
      <c r="A55" s="24"/>
      <c r="B55" s="25" t="s">
        <v>65</v>
      </c>
      <c r="C55" s="23">
        <v>0</v>
      </c>
      <c r="D55" s="16">
        <v>45951.660000000011</v>
      </c>
      <c r="E55" s="26">
        <v>6358.9484697027365</v>
      </c>
      <c r="F55" s="38">
        <f>SUM(C55:E55)</f>
        <v>52310.608469702747</v>
      </c>
      <c r="G55" s="3">
        <v>231110.31500000041</v>
      </c>
      <c r="H55" s="19" t="e">
        <f>E55/#REF!*100</f>
        <v>#REF!</v>
      </c>
      <c r="I55" s="20" t="e">
        <f t="shared" si="1"/>
        <v>#REF!</v>
      </c>
      <c r="J55" s="20" t="e">
        <f t="shared" si="2"/>
        <v>#REF!</v>
      </c>
      <c r="K55"/>
      <c r="L55"/>
    </row>
    <row r="56" spans="1:12" s="2" customFormat="1" ht="14.1" customHeight="1" x14ac:dyDescent="0.25">
      <c r="A56" s="24"/>
      <c r="B56" s="22" t="s">
        <v>66</v>
      </c>
      <c r="C56" s="23">
        <v>109518.23999999999</v>
      </c>
      <c r="D56" s="16">
        <v>0</v>
      </c>
      <c r="E56" s="16">
        <v>4662.5271290866776</v>
      </c>
      <c r="F56" s="38">
        <f>SUM(C56:E56)</f>
        <v>114180.76712908667</v>
      </c>
      <c r="G56" s="3">
        <v>231110.31500000041</v>
      </c>
      <c r="H56" s="19" t="e">
        <f>E56/#REF!*100</f>
        <v>#REF!</v>
      </c>
      <c r="I56" s="20" t="e">
        <f t="shared" si="1"/>
        <v>#REF!</v>
      </c>
      <c r="J56" s="20" t="e">
        <f t="shared" si="2"/>
        <v>#REF!</v>
      </c>
      <c r="K56"/>
      <c r="L56"/>
    </row>
    <row r="57" spans="1:12" s="2" customFormat="1" ht="14.1" customHeight="1" x14ac:dyDescent="0.25">
      <c r="A57" s="21"/>
      <c r="B57" s="25" t="s">
        <v>67</v>
      </c>
      <c r="C57" s="23">
        <v>0</v>
      </c>
      <c r="D57" s="16">
        <v>3932.84</v>
      </c>
      <c r="E57" s="37">
        <v>5744.4107996910589</v>
      </c>
      <c r="F57" s="38">
        <f>SUM(C57:E57)</f>
        <v>9677.250799691059</v>
      </c>
      <c r="G57" s="3">
        <v>231110.31500000041</v>
      </c>
      <c r="H57" s="19" t="e">
        <f>E57/#REF!*100</f>
        <v>#REF!</v>
      </c>
      <c r="I57" s="20" t="e">
        <f t="shared" si="1"/>
        <v>#REF!</v>
      </c>
      <c r="J57" s="20" t="e">
        <f t="shared" si="2"/>
        <v>#REF!</v>
      </c>
      <c r="K57"/>
      <c r="L57"/>
    </row>
    <row r="58" spans="1:12" s="2" customFormat="1" ht="14.1" customHeight="1" x14ac:dyDescent="0.25">
      <c r="A58" s="27" t="s">
        <v>68</v>
      </c>
      <c r="B58" s="27"/>
      <c r="C58" s="28">
        <f>SUM(C53:C57)</f>
        <v>173399.35</v>
      </c>
      <c r="D58" s="28">
        <f>SUM(D53:D57)</f>
        <v>57590.570000000007</v>
      </c>
      <c r="E58" s="28">
        <v>25150.0163961652</v>
      </c>
      <c r="F58" s="28">
        <f>SUM(F53:F57)</f>
        <v>256139.93639616523</v>
      </c>
      <c r="G58" s="3">
        <v>231110.31500000041</v>
      </c>
      <c r="H58" s="19" t="e">
        <f>E58/#REF!*100</f>
        <v>#REF!</v>
      </c>
      <c r="I58" s="20" t="e">
        <f t="shared" si="1"/>
        <v>#REF!</v>
      </c>
      <c r="J58" s="20" t="e">
        <f t="shared" si="2"/>
        <v>#REF!</v>
      </c>
      <c r="K58"/>
      <c r="L58"/>
    </row>
    <row r="59" spans="1:12" s="2" customFormat="1" ht="14.1" customHeight="1" x14ac:dyDescent="0.25">
      <c r="A59" s="21" t="s">
        <v>69</v>
      </c>
      <c r="B59" s="22" t="s">
        <v>70</v>
      </c>
      <c r="C59" s="23">
        <v>2554.06</v>
      </c>
      <c r="D59" s="16">
        <v>0</v>
      </c>
      <c r="E59" s="16">
        <v>0</v>
      </c>
      <c r="F59" s="38">
        <f t="shared" ref="F59:F66" si="5">SUM(C59:E59)</f>
        <v>2554.06</v>
      </c>
      <c r="G59" s="3">
        <v>231110.31500000041</v>
      </c>
      <c r="H59" s="19" t="e">
        <f>E59/#REF!*100</f>
        <v>#REF!</v>
      </c>
      <c r="I59" s="20" t="e">
        <f t="shared" si="1"/>
        <v>#REF!</v>
      </c>
      <c r="J59" s="20" t="e">
        <f t="shared" si="2"/>
        <v>#REF!</v>
      </c>
      <c r="K59"/>
      <c r="L59"/>
    </row>
    <row r="60" spans="1:12" s="2" customFormat="1" ht="14.1" customHeight="1" x14ac:dyDescent="0.25">
      <c r="A60" s="21"/>
      <c r="B60" s="22" t="s">
        <v>71</v>
      </c>
      <c r="C60" s="23">
        <v>7670.82</v>
      </c>
      <c r="D60" s="16">
        <v>0</v>
      </c>
      <c r="E60" s="16">
        <v>0</v>
      </c>
      <c r="F60" s="38">
        <f t="shared" si="5"/>
        <v>7670.82</v>
      </c>
      <c r="G60" s="3">
        <v>231110.31500000041</v>
      </c>
      <c r="H60" s="19" t="e">
        <f>E60/#REF!*100</f>
        <v>#REF!</v>
      </c>
      <c r="I60" s="20" t="e">
        <f t="shared" si="1"/>
        <v>#REF!</v>
      </c>
      <c r="J60" s="20" t="e">
        <f t="shared" si="2"/>
        <v>#REF!</v>
      </c>
      <c r="K60"/>
      <c r="L60"/>
    </row>
    <row r="61" spans="1:12" s="2" customFormat="1" ht="14.1" customHeight="1" x14ac:dyDescent="0.25">
      <c r="A61" s="21"/>
      <c r="B61" s="22" t="s">
        <v>72</v>
      </c>
      <c r="C61" s="23">
        <v>29102.36</v>
      </c>
      <c r="D61" s="16">
        <v>0</v>
      </c>
      <c r="E61" s="16">
        <v>4434.6510793810803</v>
      </c>
      <c r="F61" s="38">
        <f t="shared" si="5"/>
        <v>33537.011079381082</v>
      </c>
      <c r="G61" s="3">
        <v>231110.31500000041</v>
      </c>
      <c r="H61" s="19" t="e">
        <f>E61/#REF!*100</f>
        <v>#REF!</v>
      </c>
      <c r="I61" s="20" t="e">
        <f t="shared" si="1"/>
        <v>#REF!</v>
      </c>
      <c r="J61" s="20" t="e">
        <f t="shared" si="2"/>
        <v>#REF!</v>
      </c>
      <c r="K61"/>
      <c r="L61"/>
    </row>
    <row r="62" spans="1:12" s="2" customFormat="1" ht="14.1" customHeight="1" x14ac:dyDescent="0.25">
      <c r="A62" s="21"/>
      <c r="B62" s="22" t="s">
        <v>73</v>
      </c>
      <c r="C62" s="23">
        <v>25915.490000000005</v>
      </c>
      <c r="D62" s="16">
        <v>0</v>
      </c>
      <c r="E62" s="16">
        <v>0</v>
      </c>
      <c r="F62" s="38">
        <f t="shared" si="5"/>
        <v>25915.490000000005</v>
      </c>
      <c r="G62" s="3">
        <v>231110.31500000041</v>
      </c>
      <c r="H62" s="19" t="e">
        <f>E62/#REF!*100</f>
        <v>#REF!</v>
      </c>
      <c r="I62" s="20" t="e">
        <f t="shared" si="1"/>
        <v>#REF!</v>
      </c>
      <c r="J62" s="20" t="e">
        <f t="shared" si="2"/>
        <v>#REF!</v>
      </c>
      <c r="K62"/>
      <c r="L62"/>
    </row>
    <row r="63" spans="1:12" s="2" customFormat="1" ht="14.1" customHeight="1" x14ac:dyDescent="0.25">
      <c r="A63" s="24"/>
      <c r="B63" s="40" t="s">
        <v>74</v>
      </c>
      <c r="C63" s="35">
        <v>0</v>
      </c>
      <c r="D63" s="16">
        <v>8586.2000000000007</v>
      </c>
      <c r="E63" s="16">
        <v>0</v>
      </c>
      <c r="F63" s="38">
        <f t="shared" si="5"/>
        <v>8586.2000000000007</v>
      </c>
      <c r="G63" s="3">
        <v>231110.31500000041</v>
      </c>
      <c r="H63" s="19" t="e">
        <f>E63/#REF!*100</f>
        <v>#REF!</v>
      </c>
      <c r="I63" s="20" t="e">
        <f t="shared" si="1"/>
        <v>#REF!</v>
      </c>
      <c r="J63" s="20" t="e">
        <f t="shared" si="2"/>
        <v>#REF!</v>
      </c>
      <c r="K63"/>
      <c r="L63"/>
    </row>
    <row r="64" spans="1:12" s="2" customFormat="1" ht="14.1" customHeight="1" x14ac:dyDescent="0.25">
      <c r="A64" s="24"/>
      <c r="B64" s="40" t="s">
        <v>75</v>
      </c>
      <c r="C64" s="35">
        <v>0</v>
      </c>
      <c r="D64" s="16">
        <v>0</v>
      </c>
      <c r="E64" s="41">
        <v>181.16724571817818</v>
      </c>
      <c r="F64" s="38">
        <f t="shared" si="5"/>
        <v>181.16724571817818</v>
      </c>
      <c r="G64" s="3">
        <v>231110.31500000041</v>
      </c>
      <c r="H64" s="19" t="e">
        <f>E64/#REF!*100</f>
        <v>#REF!</v>
      </c>
      <c r="I64" s="20" t="e">
        <f t="shared" si="1"/>
        <v>#REF!</v>
      </c>
      <c r="J64" s="20" t="e">
        <f t="shared" si="2"/>
        <v>#REF!</v>
      </c>
      <c r="K64"/>
      <c r="L64"/>
    </row>
    <row r="65" spans="1:12" s="2" customFormat="1" ht="14.1" customHeight="1" x14ac:dyDescent="0.25">
      <c r="A65" s="21"/>
      <c r="B65" s="22" t="s">
        <v>76</v>
      </c>
      <c r="C65" s="23">
        <v>1189.3600000000001</v>
      </c>
      <c r="D65" s="16">
        <v>0</v>
      </c>
      <c r="E65" s="42">
        <v>76429.250161985648</v>
      </c>
      <c r="F65" s="38">
        <f t="shared" si="5"/>
        <v>77618.610161985649</v>
      </c>
      <c r="G65" s="3">
        <v>231110.31500000041</v>
      </c>
      <c r="H65" s="19" t="e">
        <f>E65/#REF!*100</f>
        <v>#REF!</v>
      </c>
      <c r="I65" s="20" t="e">
        <f t="shared" si="1"/>
        <v>#REF!</v>
      </c>
      <c r="J65" s="20" t="e">
        <f t="shared" si="2"/>
        <v>#REF!</v>
      </c>
      <c r="K65"/>
      <c r="L65"/>
    </row>
    <row r="66" spans="1:12" s="2" customFormat="1" ht="14.1" customHeight="1" x14ac:dyDescent="0.25">
      <c r="A66" s="21"/>
      <c r="B66" s="22" t="s">
        <v>77</v>
      </c>
      <c r="C66" s="23">
        <v>2535.4700000000003</v>
      </c>
      <c r="D66" s="16">
        <v>0</v>
      </c>
      <c r="E66" s="26">
        <v>3522.820846872803</v>
      </c>
      <c r="F66" s="38">
        <f t="shared" si="5"/>
        <v>6058.2908468728037</v>
      </c>
      <c r="G66" s="3">
        <v>231110.31500000041</v>
      </c>
      <c r="H66" s="19" t="e">
        <f>E66/#REF!*100</f>
        <v>#REF!</v>
      </c>
      <c r="I66" s="20" t="e">
        <f t="shared" si="1"/>
        <v>#REF!</v>
      </c>
      <c r="J66" s="20" t="e">
        <f t="shared" si="2"/>
        <v>#REF!</v>
      </c>
      <c r="K66"/>
      <c r="L66"/>
    </row>
    <row r="67" spans="1:12" s="2" customFormat="1" ht="14.1" customHeight="1" x14ac:dyDescent="0.25">
      <c r="A67" s="27" t="s">
        <v>78</v>
      </c>
      <c r="B67" s="27"/>
      <c r="C67" s="28">
        <f>SUM(C59:C66)</f>
        <v>68967.56</v>
      </c>
      <c r="D67" s="28">
        <f t="shared" ref="D67:F67" si="6">SUM(D59:D66)</f>
        <v>8586.2000000000007</v>
      </c>
      <c r="E67" s="28">
        <v>84567.889333957733</v>
      </c>
      <c r="F67" s="28">
        <f t="shared" si="6"/>
        <v>162121.64933395773</v>
      </c>
      <c r="G67" s="3">
        <v>231110.31500000041</v>
      </c>
      <c r="H67" s="19" t="e">
        <f>E67/#REF!*100</f>
        <v>#REF!</v>
      </c>
      <c r="I67" s="20" t="e">
        <f t="shared" si="1"/>
        <v>#REF!</v>
      </c>
      <c r="J67" s="20" t="e">
        <f t="shared" si="2"/>
        <v>#REF!</v>
      </c>
      <c r="K67"/>
      <c r="L67"/>
    </row>
    <row r="68" spans="1:12" s="2" customFormat="1" ht="14.1" customHeight="1" x14ac:dyDescent="0.25">
      <c r="A68" s="21" t="s">
        <v>79</v>
      </c>
      <c r="B68" s="25" t="s">
        <v>80</v>
      </c>
      <c r="C68" s="23">
        <v>0</v>
      </c>
      <c r="D68" s="16">
        <v>14942</v>
      </c>
      <c r="E68" s="16">
        <v>0</v>
      </c>
      <c r="F68" s="38">
        <f t="shared" ref="F68:F90" si="7">SUM(C68:E68)</f>
        <v>14942</v>
      </c>
      <c r="G68" s="3">
        <v>231110.31500000041</v>
      </c>
      <c r="H68" s="19" t="e">
        <f>E68/#REF!*100</f>
        <v>#REF!</v>
      </c>
      <c r="I68" s="20" t="e">
        <f t="shared" si="1"/>
        <v>#REF!</v>
      </c>
      <c r="J68" s="20" t="e">
        <f t="shared" si="2"/>
        <v>#REF!</v>
      </c>
      <c r="K68"/>
      <c r="L68"/>
    </row>
    <row r="69" spans="1:12" s="2" customFormat="1" ht="14.1" customHeight="1" x14ac:dyDescent="0.25">
      <c r="A69" s="21"/>
      <c r="B69" s="22" t="s">
        <v>81</v>
      </c>
      <c r="C69" s="23">
        <v>44846.210000000006</v>
      </c>
      <c r="D69" s="16">
        <v>0</v>
      </c>
      <c r="E69" s="16">
        <v>0</v>
      </c>
      <c r="F69" s="38">
        <f t="shared" si="7"/>
        <v>44846.210000000006</v>
      </c>
      <c r="G69" s="3">
        <v>231110.31500000041</v>
      </c>
      <c r="H69" s="19" t="e">
        <f>E69/#REF!*100</f>
        <v>#REF!</v>
      </c>
      <c r="I69" s="20" t="e">
        <f t="shared" si="1"/>
        <v>#REF!</v>
      </c>
      <c r="J69" s="20" t="e">
        <f t="shared" si="2"/>
        <v>#REF!</v>
      </c>
      <c r="K69"/>
      <c r="L69"/>
    </row>
    <row r="70" spans="1:12" s="2" customFormat="1" ht="14.1" customHeight="1" x14ac:dyDescent="0.25">
      <c r="A70" s="21"/>
      <c r="B70" s="25" t="s">
        <v>82</v>
      </c>
      <c r="C70" s="23">
        <v>0</v>
      </c>
      <c r="D70" s="16">
        <v>8669.15</v>
      </c>
      <c r="E70" s="16">
        <v>0</v>
      </c>
      <c r="F70" s="38">
        <f t="shared" si="7"/>
        <v>8669.15</v>
      </c>
      <c r="G70" s="3">
        <v>231110.31500000041</v>
      </c>
      <c r="H70" s="19" t="e">
        <f>E70/#REF!*100</f>
        <v>#REF!</v>
      </c>
      <c r="I70" s="20" t="e">
        <f t="shared" si="1"/>
        <v>#REF!</v>
      </c>
      <c r="J70" s="20" t="e">
        <f t="shared" si="2"/>
        <v>#REF!</v>
      </c>
      <c r="K70"/>
      <c r="L70"/>
    </row>
    <row r="71" spans="1:12" s="2" customFormat="1" ht="14.1" customHeight="1" x14ac:dyDescent="0.25">
      <c r="A71" s="21"/>
      <c r="B71" s="22" t="s">
        <v>83</v>
      </c>
      <c r="C71" s="23">
        <v>37963.410000000003</v>
      </c>
      <c r="D71" s="16">
        <v>0</v>
      </c>
      <c r="E71" s="16">
        <v>0</v>
      </c>
      <c r="F71" s="38">
        <f t="shared" si="7"/>
        <v>37963.410000000003</v>
      </c>
      <c r="G71" s="3">
        <v>231110.31500000041</v>
      </c>
      <c r="H71" s="19" t="e">
        <f>E71/#REF!*100</f>
        <v>#REF!</v>
      </c>
      <c r="I71" s="20" t="e">
        <f t="shared" ref="I71:I135" si="8">H71*G71/100</f>
        <v>#REF!</v>
      </c>
      <c r="J71" s="20" t="e">
        <f t="shared" ref="J71:J135" si="9">E71+I71</f>
        <v>#REF!</v>
      </c>
      <c r="K71"/>
      <c r="L71"/>
    </row>
    <row r="72" spans="1:12" s="2" customFormat="1" ht="14.1" customHeight="1" x14ac:dyDescent="0.25">
      <c r="A72" s="21"/>
      <c r="B72" s="25" t="s">
        <v>84</v>
      </c>
      <c r="C72" s="23">
        <v>0</v>
      </c>
      <c r="D72" s="16">
        <v>22213.250000000004</v>
      </c>
      <c r="E72" s="16">
        <v>0</v>
      </c>
      <c r="F72" s="38">
        <f t="shared" si="7"/>
        <v>22213.250000000004</v>
      </c>
      <c r="G72" s="3">
        <v>231110.31500000041</v>
      </c>
      <c r="H72" s="19" t="e">
        <f>E72/#REF!*100</f>
        <v>#REF!</v>
      </c>
      <c r="I72" s="20" t="e">
        <f t="shared" si="8"/>
        <v>#REF!</v>
      </c>
      <c r="J72" s="20" t="e">
        <f t="shared" si="9"/>
        <v>#REF!</v>
      </c>
      <c r="K72"/>
      <c r="L72"/>
    </row>
    <row r="73" spans="1:12" s="2" customFormat="1" ht="14.1" customHeight="1" x14ac:dyDescent="0.25">
      <c r="A73" s="21"/>
      <c r="B73" s="22" t="s">
        <v>85</v>
      </c>
      <c r="C73" s="23">
        <v>643</v>
      </c>
      <c r="D73" s="16">
        <v>0</v>
      </c>
      <c r="E73" s="16">
        <v>0</v>
      </c>
      <c r="F73" s="38">
        <f t="shared" si="7"/>
        <v>643</v>
      </c>
      <c r="G73" s="3">
        <v>231110.31500000041</v>
      </c>
      <c r="H73" s="19" t="e">
        <f>E73/#REF!*100</f>
        <v>#REF!</v>
      </c>
      <c r="I73" s="20" t="e">
        <f t="shared" si="8"/>
        <v>#REF!</v>
      </c>
      <c r="J73" s="20" t="e">
        <f t="shared" si="9"/>
        <v>#REF!</v>
      </c>
      <c r="K73"/>
      <c r="L73"/>
    </row>
    <row r="74" spans="1:12" s="2" customFormat="1" ht="14.1" customHeight="1" x14ac:dyDescent="0.25">
      <c r="A74" s="24"/>
      <c r="B74" s="22" t="s">
        <v>86</v>
      </c>
      <c r="C74" s="23">
        <v>75987.899999999994</v>
      </c>
      <c r="D74" s="16">
        <v>0</v>
      </c>
      <c r="E74" s="43">
        <v>192330.74481504713</v>
      </c>
      <c r="F74" s="38">
        <f t="shared" si="7"/>
        <v>268318.64481504716</v>
      </c>
      <c r="G74" s="3">
        <v>231110.31500000041</v>
      </c>
      <c r="H74" s="19" t="e">
        <f>E74/#REF!*100</f>
        <v>#REF!</v>
      </c>
      <c r="I74" s="20" t="e">
        <f t="shared" si="8"/>
        <v>#REF!</v>
      </c>
      <c r="J74" s="20" t="e">
        <f t="shared" si="9"/>
        <v>#REF!</v>
      </c>
      <c r="K74"/>
      <c r="L74"/>
    </row>
    <row r="75" spans="1:12" s="2" customFormat="1" ht="14.1" customHeight="1" x14ac:dyDescent="0.25">
      <c r="A75" s="24"/>
      <c r="B75" s="22" t="s">
        <v>87</v>
      </c>
      <c r="C75" s="23">
        <v>10536.600000000002</v>
      </c>
      <c r="D75" s="16">
        <v>0</v>
      </c>
      <c r="E75" s="16">
        <v>0</v>
      </c>
      <c r="F75" s="38">
        <f t="shared" si="7"/>
        <v>10536.600000000002</v>
      </c>
      <c r="G75" s="3">
        <v>231110.31500000041</v>
      </c>
      <c r="H75" s="19" t="e">
        <f>E75/#REF!*100</f>
        <v>#REF!</v>
      </c>
      <c r="I75" s="20" t="e">
        <f t="shared" si="8"/>
        <v>#REF!</v>
      </c>
      <c r="J75" s="20" t="e">
        <f t="shared" si="9"/>
        <v>#REF!</v>
      </c>
      <c r="K75"/>
      <c r="L75"/>
    </row>
    <row r="76" spans="1:12" s="2" customFormat="1" ht="14.1" customHeight="1" x14ac:dyDescent="0.25">
      <c r="A76" s="24"/>
      <c r="B76" s="22" t="s">
        <v>88</v>
      </c>
      <c r="C76" s="23">
        <v>3698.24</v>
      </c>
      <c r="D76" s="16">
        <v>0</v>
      </c>
      <c r="E76" s="16">
        <v>0</v>
      </c>
      <c r="F76" s="38">
        <f t="shared" si="7"/>
        <v>3698.24</v>
      </c>
      <c r="G76" s="3">
        <v>231110.31500000041</v>
      </c>
      <c r="H76" s="19" t="e">
        <f>E76/#REF!*100</f>
        <v>#REF!</v>
      </c>
      <c r="I76" s="20" t="e">
        <f t="shared" si="8"/>
        <v>#REF!</v>
      </c>
      <c r="J76" s="20" t="e">
        <f t="shared" si="9"/>
        <v>#REF!</v>
      </c>
      <c r="K76"/>
      <c r="L76"/>
    </row>
    <row r="77" spans="1:12" s="2" customFormat="1" ht="14.1" customHeight="1" x14ac:dyDescent="0.25">
      <c r="A77" s="24"/>
      <c r="B77" s="25" t="s">
        <v>89</v>
      </c>
      <c r="C77" s="23">
        <v>0</v>
      </c>
      <c r="D77" s="16">
        <v>7682.4399999999987</v>
      </c>
      <c r="E77" s="16">
        <v>0</v>
      </c>
      <c r="F77" s="38">
        <f t="shared" si="7"/>
        <v>7682.4399999999987</v>
      </c>
      <c r="G77" s="3">
        <v>231110.31500000041</v>
      </c>
      <c r="H77" s="19" t="e">
        <f>E77/#REF!*100</f>
        <v>#REF!</v>
      </c>
      <c r="I77" s="20" t="e">
        <f t="shared" si="8"/>
        <v>#REF!</v>
      </c>
      <c r="J77" s="20" t="e">
        <f t="shared" si="9"/>
        <v>#REF!</v>
      </c>
      <c r="K77"/>
      <c r="L77"/>
    </row>
    <row r="78" spans="1:12" s="2" customFormat="1" ht="14.1" customHeight="1" x14ac:dyDescent="0.25">
      <c r="A78" s="24"/>
      <c r="B78" s="22" t="s">
        <v>90</v>
      </c>
      <c r="C78" s="23">
        <v>438.24</v>
      </c>
      <c r="D78" s="16">
        <v>0</v>
      </c>
      <c r="E78" s="16">
        <v>0</v>
      </c>
      <c r="F78" s="38">
        <f t="shared" si="7"/>
        <v>438.24</v>
      </c>
      <c r="G78" s="3">
        <v>231110.31500000041</v>
      </c>
      <c r="H78" s="19" t="e">
        <f>E78/#REF!*100</f>
        <v>#REF!</v>
      </c>
      <c r="I78" s="20" t="e">
        <f t="shared" si="8"/>
        <v>#REF!</v>
      </c>
      <c r="J78" s="20" t="e">
        <f t="shared" si="9"/>
        <v>#REF!</v>
      </c>
      <c r="K78"/>
      <c r="L78"/>
    </row>
    <row r="79" spans="1:12" s="2" customFormat="1" ht="14.1" customHeight="1" x14ac:dyDescent="0.25">
      <c r="A79" s="21"/>
      <c r="B79" s="22" t="s">
        <v>91</v>
      </c>
      <c r="C79" s="23">
        <v>15539.619999999999</v>
      </c>
      <c r="D79" s="16">
        <v>0</v>
      </c>
      <c r="E79" s="16">
        <v>0</v>
      </c>
      <c r="F79" s="38">
        <f t="shared" si="7"/>
        <v>15539.619999999999</v>
      </c>
      <c r="G79" s="3">
        <v>231110.31500000041</v>
      </c>
      <c r="H79" s="19" t="e">
        <f>E79/#REF!*100</f>
        <v>#REF!</v>
      </c>
      <c r="I79" s="20" t="e">
        <f t="shared" si="8"/>
        <v>#REF!</v>
      </c>
      <c r="J79" s="20" t="e">
        <f t="shared" si="9"/>
        <v>#REF!</v>
      </c>
      <c r="K79"/>
      <c r="L79"/>
    </row>
    <row r="80" spans="1:12" s="2" customFormat="1" ht="14.1" customHeight="1" x14ac:dyDescent="0.25">
      <c r="A80" s="21"/>
      <c r="B80" s="22" t="s">
        <v>92</v>
      </c>
      <c r="C80" s="23">
        <v>643</v>
      </c>
      <c r="D80" s="16">
        <v>0</v>
      </c>
      <c r="E80" s="16">
        <v>0</v>
      </c>
      <c r="F80" s="38">
        <f t="shared" si="7"/>
        <v>643</v>
      </c>
      <c r="G80" s="3">
        <v>231110.31500000041</v>
      </c>
      <c r="H80" s="19" t="e">
        <f>E80/#REF!*100</f>
        <v>#REF!</v>
      </c>
      <c r="I80" s="20" t="e">
        <f t="shared" si="8"/>
        <v>#REF!</v>
      </c>
      <c r="J80" s="20" t="e">
        <f t="shared" si="9"/>
        <v>#REF!</v>
      </c>
      <c r="K80"/>
      <c r="L80"/>
    </row>
    <row r="81" spans="1:12" s="2" customFormat="1" ht="14.1" customHeight="1" x14ac:dyDescent="0.25">
      <c r="A81" s="21"/>
      <c r="B81" s="25" t="s">
        <v>93</v>
      </c>
      <c r="C81" s="23">
        <v>0</v>
      </c>
      <c r="D81" s="16">
        <v>631.88</v>
      </c>
      <c r="E81" s="16">
        <v>0</v>
      </c>
      <c r="F81" s="38">
        <f t="shared" si="7"/>
        <v>631.88</v>
      </c>
      <c r="G81" s="3">
        <v>231110.31500000041</v>
      </c>
      <c r="H81" s="19" t="e">
        <f>E81/#REF!*100</f>
        <v>#REF!</v>
      </c>
      <c r="I81" s="20" t="e">
        <f t="shared" si="8"/>
        <v>#REF!</v>
      </c>
      <c r="J81" s="20" t="e">
        <f t="shared" si="9"/>
        <v>#REF!</v>
      </c>
      <c r="K81"/>
      <c r="L81"/>
    </row>
    <row r="82" spans="1:12" s="2" customFormat="1" ht="14.1" customHeight="1" x14ac:dyDescent="0.25">
      <c r="A82" s="21"/>
      <c r="B82" s="22" t="s">
        <v>94</v>
      </c>
      <c r="C82" s="23">
        <v>7401.4799999999987</v>
      </c>
      <c r="D82" s="16">
        <v>0</v>
      </c>
      <c r="E82" s="16">
        <v>0</v>
      </c>
      <c r="F82" s="38">
        <f t="shared" si="7"/>
        <v>7401.4799999999987</v>
      </c>
      <c r="G82" s="3">
        <v>231110.31500000041</v>
      </c>
      <c r="H82" s="19" t="e">
        <f>E82/#REF!*100</f>
        <v>#REF!</v>
      </c>
      <c r="I82" s="20" t="e">
        <f t="shared" si="8"/>
        <v>#REF!</v>
      </c>
      <c r="J82" s="20" t="e">
        <f t="shared" si="9"/>
        <v>#REF!</v>
      </c>
      <c r="K82"/>
      <c r="L82"/>
    </row>
    <row r="83" spans="1:12" s="2" customFormat="1" ht="14.1" customHeight="1" x14ac:dyDescent="0.25">
      <c r="A83" s="21"/>
      <c r="B83" s="22" t="s">
        <v>95</v>
      </c>
      <c r="C83" s="23">
        <v>42484.47</v>
      </c>
      <c r="D83" s="16">
        <v>0</v>
      </c>
      <c r="E83" s="16">
        <v>0</v>
      </c>
      <c r="F83" s="38">
        <f t="shared" si="7"/>
        <v>42484.47</v>
      </c>
      <c r="G83" s="3">
        <v>231110.31500000041</v>
      </c>
      <c r="H83" s="19" t="e">
        <f>E83/#REF!*100</f>
        <v>#REF!</v>
      </c>
      <c r="I83" s="20" t="e">
        <f t="shared" si="8"/>
        <v>#REF!</v>
      </c>
      <c r="J83" s="20" t="e">
        <f t="shared" si="9"/>
        <v>#REF!</v>
      </c>
      <c r="K83"/>
      <c r="L83"/>
    </row>
    <row r="84" spans="1:12" s="2" customFormat="1" ht="14.1" customHeight="1" x14ac:dyDescent="0.25">
      <c r="A84" s="21"/>
      <c r="B84" s="22" t="s">
        <v>96</v>
      </c>
      <c r="C84" s="23">
        <v>6498.83</v>
      </c>
      <c r="D84" s="16">
        <v>0</v>
      </c>
      <c r="E84" s="16">
        <v>0</v>
      </c>
      <c r="F84" s="38">
        <f t="shared" si="7"/>
        <v>6498.83</v>
      </c>
      <c r="G84" s="3">
        <v>231110.31500000041</v>
      </c>
      <c r="H84" s="19" t="e">
        <f>E84/#REF!*100</f>
        <v>#REF!</v>
      </c>
      <c r="I84" s="20" t="e">
        <f t="shared" si="8"/>
        <v>#REF!</v>
      </c>
      <c r="J84" s="20" t="e">
        <f t="shared" si="9"/>
        <v>#REF!</v>
      </c>
      <c r="K84"/>
      <c r="L84"/>
    </row>
    <row r="85" spans="1:12" s="2" customFormat="1" ht="14.1" customHeight="1" x14ac:dyDescent="0.25">
      <c r="A85" s="21"/>
      <c r="B85" s="22" t="s">
        <v>97</v>
      </c>
      <c r="C85" s="23">
        <v>2778.35</v>
      </c>
      <c r="D85" s="16">
        <v>0</v>
      </c>
      <c r="E85" s="16">
        <v>0</v>
      </c>
      <c r="F85" s="38">
        <f t="shared" si="7"/>
        <v>2778.35</v>
      </c>
      <c r="G85" s="3">
        <v>231110.31500000041</v>
      </c>
      <c r="H85" s="19" t="e">
        <f>E85/#REF!*100</f>
        <v>#REF!</v>
      </c>
      <c r="I85" s="20" t="e">
        <f t="shared" si="8"/>
        <v>#REF!</v>
      </c>
      <c r="J85" s="20" t="e">
        <f t="shared" si="9"/>
        <v>#REF!</v>
      </c>
      <c r="K85"/>
      <c r="L85"/>
    </row>
    <row r="86" spans="1:12" s="2" customFormat="1" ht="14.1" customHeight="1" x14ac:dyDescent="0.25">
      <c r="A86" s="21"/>
      <c r="B86" s="22" t="s">
        <v>98</v>
      </c>
      <c r="C86" s="23">
        <v>25763.17</v>
      </c>
      <c r="D86" s="16">
        <v>0</v>
      </c>
      <c r="E86" s="16">
        <v>0</v>
      </c>
      <c r="F86" s="38">
        <f t="shared" si="7"/>
        <v>25763.17</v>
      </c>
      <c r="G86" s="3">
        <v>231110.31500000041</v>
      </c>
      <c r="H86" s="19" t="e">
        <f>E86/#REF!*100</f>
        <v>#REF!</v>
      </c>
      <c r="I86" s="20" t="e">
        <f t="shared" si="8"/>
        <v>#REF!</v>
      </c>
      <c r="J86" s="20" t="e">
        <f t="shared" si="9"/>
        <v>#REF!</v>
      </c>
      <c r="K86"/>
      <c r="L86"/>
    </row>
    <row r="87" spans="1:12" s="2" customFormat="1" ht="14.1" customHeight="1" x14ac:dyDescent="0.25">
      <c r="A87" s="21"/>
      <c r="B87" s="22" t="s">
        <v>99</v>
      </c>
      <c r="C87" s="23">
        <v>19723.13</v>
      </c>
      <c r="D87" s="16">
        <v>0</v>
      </c>
      <c r="E87" s="16">
        <v>0</v>
      </c>
      <c r="F87" s="38">
        <f t="shared" si="7"/>
        <v>19723.13</v>
      </c>
      <c r="G87" s="3">
        <v>231110.31500000041</v>
      </c>
      <c r="H87" s="19" t="e">
        <f>E87/#REF!*100</f>
        <v>#REF!</v>
      </c>
      <c r="I87" s="20" t="e">
        <f t="shared" si="8"/>
        <v>#REF!</v>
      </c>
      <c r="J87" s="20" t="e">
        <f t="shared" si="9"/>
        <v>#REF!</v>
      </c>
      <c r="K87"/>
      <c r="L87"/>
    </row>
    <row r="88" spans="1:12" s="2" customFormat="1" ht="14.1" customHeight="1" x14ac:dyDescent="0.25">
      <c r="A88" s="21"/>
      <c r="B88" s="22" t="s">
        <v>100</v>
      </c>
      <c r="C88" s="23">
        <v>10398.509999999998</v>
      </c>
      <c r="D88" s="16">
        <v>0</v>
      </c>
      <c r="E88" s="16">
        <v>0</v>
      </c>
      <c r="F88" s="38">
        <f t="shared" si="7"/>
        <v>10398.509999999998</v>
      </c>
      <c r="G88" s="3">
        <v>231110.31500000041</v>
      </c>
      <c r="H88" s="19" t="e">
        <f>E88/#REF!*100</f>
        <v>#REF!</v>
      </c>
      <c r="I88" s="20" t="e">
        <f t="shared" si="8"/>
        <v>#REF!</v>
      </c>
      <c r="J88" s="20" t="e">
        <f t="shared" si="9"/>
        <v>#REF!</v>
      </c>
      <c r="K88"/>
      <c r="L88"/>
    </row>
    <row r="89" spans="1:12" s="2" customFormat="1" ht="14.1" customHeight="1" x14ac:dyDescent="0.25">
      <c r="A89" s="21"/>
      <c r="B89" s="22" t="s">
        <v>101</v>
      </c>
      <c r="C89" s="23">
        <v>35460.089999999989</v>
      </c>
      <c r="D89" s="16">
        <v>0</v>
      </c>
      <c r="E89" s="16">
        <v>0</v>
      </c>
      <c r="F89" s="38">
        <f t="shared" si="7"/>
        <v>35460.089999999989</v>
      </c>
      <c r="G89" s="3">
        <v>231110.31500000041</v>
      </c>
      <c r="H89" s="19" t="e">
        <f>E89/#REF!*100</f>
        <v>#REF!</v>
      </c>
      <c r="I89" s="20" t="e">
        <f t="shared" si="8"/>
        <v>#REF!</v>
      </c>
      <c r="J89" s="20" t="e">
        <f t="shared" si="9"/>
        <v>#REF!</v>
      </c>
      <c r="K89"/>
      <c r="L89"/>
    </row>
    <row r="90" spans="1:12" s="2" customFormat="1" ht="14.1" customHeight="1" x14ac:dyDescent="0.25">
      <c r="A90" s="21"/>
      <c r="B90" s="22" t="s">
        <v>102</v>
      </c>
      <c r="C90" s="23">
        <v>16307.76</v>
      </c>
      <c r="D90" s="16">
        <v>0</v>
      </c>
      <c r="E90" s="16">
        <v>0</v>
      </c>
      <c r="F90" s="38">
        <f t="shared" si="7"/>
        <v>16307.76</v>
      </c>
      <c r="G90" s="3">
        <v>231110.31500000041</v>
      </c>
      <c r="H90" s="19" t="e">
        <f>E90/#REF!*100</f>
        <v>#REF!</v>
      </c>
      <c r="I90" s="20" t="e">
        <f t="shared" si="8"/>
        <v>#REF!</v>
      </c>
      <c r="J90" s="20" t="e">
        <f t="shared" si="9"/>
        <v>#REF!</v>
      </c>
      <c r="K90"/>
      <c r="L90"/>
    </row>
    <row r="91" spans="1:12" s="2" customFormat="1" ht="14.1" customHeight="1" x14ac:dyDescent="0.25">
      <c r="A91" s="27" t="s">
        <v>103</v>
      </c>
      <c r="B91" s="27"/>
      <c r="C91" s="28">
        <f>SUM(C68:C90)</f>
        <v>357112.01</v>
      </c>
      <c r="D91" s="28">
        <f t="shared" ref="D91:F91" si="10">SUM(D68:D90)</f>
        <v>54138.720000000008</v>
      </c>
      <c r="E91" s="28">
        <v>192330.74481504713</v>
      </c>
      <c r="F91" s="28">
        <f t="shared" si="10"/>
        <v>603581.47481504711</v>
      </c>
      <c r="G91" s="3">
        <v>231110.31500000041</v>
      </c>
      <c r="H91" s="19" t="e">
        <f>E91/#REF!*100</f>
        <v>#REF!</v>
      </c>
      <c r="I91" s="20" t="e">
        <f t="shared" si="8"/>
        <v>#REF!</v>
      </c>
      <c r="J91" s="20" t="e">
        <f t="shared" si="9"/>
        <v>#REF!</v>
      </c>
      <c r="K91"/>
      <c r="L91"/>
    </row>
    <row r="92" spans="1:12" s="2" customFormat="1" ht="14.1" customHeight="1" x14ac:dyDescent="0.25">
      <c r="A92" s="21" t="s">
        <v>104</v>
      </c>
      <c r="B92" s="22" t="s">
        <v>105</v>
      </c>
      <c r="C92" s="23">
        <v>98.44</v>
      </c>
      <c r="D92" s="16">
        <v>0</v>
      </c>
      <c r="E92" s="16">
        <v>0</v>
      </c>
      <c r="F92" s="38">
        <f t="shared" ref="F92:F109" si="11">SUM(C92:E92)</f>
        <v>98.44</v>
      </c>
      <c r="G92" s="3">
        <v>231110.31500000041</v>
      </c>
      <c r="H92" s="19" t="e">
        <f>E92/#REF!*100</f>
        <v>#REF!</v>
      </c>
      <c r="I92" s="20" t="e">
        <f t="shared" si="8"/>
        <v>#REF!</v>
      </c>
      <c r="J92" s="20" t="e">
        <f t="shared" si="9"/>
        <v>#REF!</v>
      </c>
      <c r="K92"/>
      <c r="L92"/>
    </row>
    <row r="93" spans="1:12" s="2" customFormat="1" ht="14.1" customHeight="1" x14ac:dyDescent="0.25">
      <c r="A93" s="21"/>
      <c r="B93" s="25" t="s">
        <v>106</v>
      </c>
      <c r="C93" s="23">
        <v>0</v>
      </c>
      <c r="D93" s="16">
        <v>110830.44000000002</v>
      </c>
      <c r="E93" s="43">
        <v>32680.131607375632</v>
      </c>
      <c r="F93" s="38">
        <f t="shared" si="11"/>
        <v>143510.57160737563</v>
      </c>
      <c r="G93" s="3">
        <v>231110.31500000041</v>
      </c>
      <c r="H93" s="19" t="e">
        <f>E93/#REF!*100</f>
        <v>#REF!</v>
      </c>
      <c r="I93" s="20" t="e">
        <f t="shared" si="8"/>
        <v>#REF!</v>
      </c>
      <c r="J93" s="20" t="e">
        <f t="shared" si="9"/>
        <v>#REF!</v>
      </c>
      <c r="K93"/>
      <c r="L93"/>
    </row>
    <row r="94" spans="1:12" s="2" customFormat="1" ht="14.1" customHeight="1" x14ac:dyDescent="0.25">
      <c r="A94" s="21"/>
      <c r="B94" s="22" t="s">
        <v>107</v>
      </c>
      <c r="C94" s="23">
        <v>14126.309999999998</v>
      </c>
      <c r="D94" s="16">
        <v>0</v>
      </c>
      <c r="E94" s="16">
        <v>0</v>
      </c>
      <c r="F94" s="38">
        <f t="shared" si="11"/>
        <v>14126.309999999998</v>
      </c>
      <c r="G94" s="3">
        <v>231110.31500000041</v>
      </c>
      <c r="H94" s="19" t="e">
        <f>E94/#REF!*100</f>
        <v>#REF!</v>
      </c>
      <c r="I94" s="20" t="e">
        <f t="shared" si="8"/>
        <v>#REF!</v>
      </c>
      <c r="J94" s="20" t="e">
        <f t="shared" si="9"/>
        <v>#REF!</v>
      </c>
      <c r="K94"/>
      <c r="L94"/>
    </row>
    <row r="95" spans="1:12" s="2" customFormat="1" ht="14.1" customHeight="1" x14ac:dyDescent="0.25">
      <c r="A95" s="21"/>
      <c r="B95" s="22" t="s">
        <v>108</v>
      </c>
      <c r="C95" s="23">
        <v>23782.66</v>
      </c>
      <c r="D95" s="16">
        <v>0</v>
      </c>
      <c r="E95" s="16">
        <v>0</v>
      </c>
      <c r="F95" s="38">
        <f t="shared" si="11"/>
        <v>23782.66</v>
      </c>
      <c r="G95" s="3">
        <v>231110.31500000041</v>
      </c>
      <c r="H95" s="19" t="e">
        <f>E95/#REF!*100</f>
        <v>#REF!</v>
      </c>
      <c r="I95" s="20" t="e">
        <f t="shared" si="8"/>
        <v>#REF!</v>
      </c>
      <c r="J95" s="20" t="e">
        <f t="shared" si="9"/>
        <v>#REF!</v>
      </c>
      <c r="K95"/>
      <c r="L95"/>
    </row>
    <row r="96" spans="1:12" s="2" customFormat="1" ht="14.1" customHeight="1" x14ac:dyDescent="0.25">
      <c r="A96" s="21"/>
      <c r="B96" s="22" t="s">
        <v>109</v>
      </c>
      <c r="C96" s="23">
        <v>3239.34</v>
      </c>
      <c r="D96" s="16">
        <v>0</v>
      </c>
      <c r="E96" s="26">
        <v>36982.438089802556</v>
      </c>
      <c r="F96" s="38">
        <f t="shared" si="11"/>
        <v>40221.778089802552</v>
      </c>
      <c r="G96" s="3">
        <v>231110.31500000041</v>
      </c>
      <c r="H96" s="19" t="e">
        <f>E96/#REF!*100</f>
        <v>#REF!</v>
      </c>
      <c r="I96" s="20" t="e">
        <f t="shared" si="8"/>
        <v>#REF!</v>
      </c>
      <c r="J96" s="20" t="e">
        <f t="shared" si="9"/>
        <v>#REF!</v>
      </c>
      <c r="K96"/>
      <c r="L96"/>
    </row>
    <row r="97" spans="1:12" s="2" customFormat="1" ht="14.1" customHeight="1" x14ac:dyDescent="0.25">
      <c r="A97" s="21"/>
      <c r="B97" s="25" t="s">
        <v>110</v>
      </c>
      <c r="C97" s="23">
        <v>0</v>
      </c>
      <c r="D97" s="16">
        <v>48881.709999999992</v>
      </c>
      <c r="E97" s="16">
        <v>0</v>
      </c>
      <c r="F97" s="38">
        <f t="shared" si="11"/>
        <v>48881.709999999992</v>
      </c>
      <c r="G97" s="3">
        <v>231110.31500000041</v>
      </c>
      <c r="H97" s="19" t="e">
        <f>E97/#REF!*100</f>
        <v>#REF!</v>
      </c>
      <c r="I97" s="20" t="e">
        <f t="shared" si="8"/>
        <v>#REF!</v>
      </c>
      <c r="J97" s="20" t="e">
        <f t="shared" si="9"/>
        <v>#REF!</v>
      </c>
      <c r="K97"/>
      <c r="L97"/>
    </row>
    <row r="98" spans="1:12" s="2" customFormat="1" ht="14.1" customHeight="1" x14ac:dyDescent="0.25">
      <c r="A98" s="24"/>
      <c r="B98" s="22" t="s">
        <v>111</v>
      </c>
      <c r="C98" s="23">
        <v>10266.18</v>
      </c>
      <c r="D98" s="16">
        <v>0</v>
      </c>
      <c r="E98" s="16">
        <v>0</v>
      </c>
      <c r="F98" s="38">
        <f t="shared" si="11"/>
        <v>10266.18</v>
      </c>
      <c r="G98" s="3">
        <v>231110.31500000041</v>
      </c>
      <c r="H98" s="19" t="e">
        <f>E98/#REF!*100</f>
        <v>#REF!</v>
      </c>
      <c r="I98" s="20" t="e">
        <f t="shared" si="8"/>
        <v>#REF!</v>
      </c>
      <c r="J98" s="20" t="e">
        <f t="shared" si="9"/>
        <v>#REF!</v>
      </c>
      <c r="K98"/>
      <c r="L98"/>
    </row>
    <row r="99" spans="1:12" s="2" customFormat="1" ht="14.1" customHeight="1" x14ac:dyDescent="0.25">
      <c r="A99" s="24"/>
      <c r="B99" s="22" t="s">
        <v>112</v>
      </c>
      <c r="C99" s="23">
        <v>1391.54</v>
      </c>
      <c r="D99" s="16">
        <v>0</v>
      </c>
      <c r="E99" s="16">
        <v>0</v>
      </c>
      <c r="F99" s="38">
        <f t="shared" si="11"/>
        <v>1391.54</v>
      </c>
      <c r="G99" s="3">
        <v>231110.31500000041</v>
      </c>
      <c r="H99" s="19" t="e">
        <f>E99/#REF!*100</f>
        <v>#REF!</v>
      </c>
      <c r="I99" s="20" t="e">
        <f t="shared" si="8"/>
        <v>#REF!</v>
      </c>
      <c r="J99" s="20" t="e">
        <f t="shared" si="9"/>
        <v>#REF!</v>
      </c>
      <c r="K99"/>
      <c r="L99"/>
    </row>
    <row r="100" spans="1:12" s="2" customFormat="1" ht="14.1" customHeight="1" x14ac:dyDescent="0.25">
      <c r="A100" s="21"/>
      <c r="B100" s="22" t="s">
        <v>113</v>
      </c>
      <c r="C100" s="23">
        <v>61966.7</v>
      </c>
      <c r="D100" s="16">
        <v>0</v>
      </c>
      <c r="E100" s="16">
        <v>0</v>
      </c>
      <c r="F100" s="38">
        <f t="shared" si="11"/>
        <v>61966.7</v>
      </c>
      <c r="G100" s="3">
        <v>231110.31500000041</v>
      </c>
      <c r="H100" s="19" t="e">
        <f>E100/#REF!*100</f>
        <v>#REF!</v>
      </c>
      <c r="I100" s="20" t="e">
        <f t="shared" si="8"/>
        <v>#REF!</v>
      </c>
      <c r="J100" s="20" t="e">
        <f t="shared" si="9"/>
        <v>#REF!</v>
      </c>
      <c r="K100"/>
      <c r="L100"/>
    </row>
    <row r="101" spans="1:12" s="2" customFormat="1" ht="14.1" customHeight="1" x14ac:dyDescent="0.25">
      <c r="A101" s="21"/>
      <c r="B101" s="22" t="s">
        <v>114</v>
      </c>
      <c r="C101" s="23">
        <v>11505.390000000001</v>
      </c>
      <c r="D101" s="16">
        <v>0</v>
      </c>
      <c r="E101" s="16">
        <v>0</v>
      </c>
      <c r="F101" s="38">
        <f t="shared" si="11"/>
        <v>11505.390000000001</v>
      </c>
      <c r="G101" s="3">
        <v>231110.31500000041</v>
      </c>
      <c r="H101" s="19" t="e">
        <f>E101/#REF!*100</f>
        <v>#REF!</v>
      </c>
      <c r="I101" s="20" t="e">
        <f t="shared" si="8"/>
        <v>#REF!</v>
      </c>
      <c r="J101" s="20" t="e">
        <f t="shared" si="9"/>
        <v>#REF!</v>
      </c>
      <c r="K101"/>
      <c r="L101"/>
    </row>
    <row r="102" spans="1:12" s="2" customFormat="1" ht="14.1" customHeight="1" x14ac:dyDescent="0.25">
      <c r="A102" s="21"/>
      <c r="B102" s="22" t="s">
        <v>115</v>
      </c>
      <c r="C102" s="23">
        <v>46388.6</v>
      </c>
      <c r="D102" s="16">
        <v>0</v>
      </c>
      <c r="E102" s="16">
        <v>0</v>
      </c>
      <c r="F102" s="38">
        <f t="shared" si="11"/>
        <v>46388.6</v>
      </c>
      <c r="G102" s="3">
        <v>231110.31500000041</v>
      </c>
      <c r="H102" s="19" t="e">
        <f>E102/#REF!*100</f>
        <v>#REF!</v>
      </c>
      <c r="I102" s="20" t="e">
        <f t="shared" si="8"/>
        <v>#REF!</v>
      </c>
      <c r="J102" s="20" t="e">
        <f t="shared" si="9"/>
        <v>#REF!</v>
      </c>
      <c r="K102"/>
      <c r="L102"/>
    </row>
    <row r="103" spans="1:12" s="2" customFormat="1" ht="14.1" customHeight="1" x14ac:dyDescent="0.25">
      <c r="A103" s="21"/>
      <c r="B103" s="22" t="s">
        <v>116</v>
      </c>
      <c r="C103" s="23">
        <v>24434</v>
      </c>
      <c r="D103" s="16">
        <v>0</v>
      </c>
      <c r="E103" s="16">
        <v>0</v>
      </c>
      <c r="F103" s="38">
        <f t="shared" si="11"/>
        <v>24434</v>
      </c>
      <c r="G103" s="3">
        <v>231110.31500000041</v>
      </c>
      <c r="H103" s="19" t="e">
        <f>E103/#REF!*100</f>
        <v>#REF!</v>
      </c>
      <c r="I103" s="20" t="e">
        <f t="shared" si="8"/>
        <v>#REF!</v>
      </c>
      <c r="J103" s="20" t="e">
        <f t="shared" si="9"/>
        <v>#REF!</v>
      </c>
      <c r="K103"/>
      <c r="L103"/>
    </row>
    <row r="104" spans="1:12" s="2" customFormat="1" ht="14.1" customHeight="1" x14ac:dyDescent="0.25">
      <c r="A104" s="21"/>
      <c r="B104" s="22" t="s">
        <v>117</v>
      </c>
      <c r="C104" s="23">
        <v>11574</v>
      </c>
      <c r="D104" s="16">
        <v>0</v>
      </c>
      <c r="E104" s="16">
        <v>0</v>
      </c>
      <c r="F104" s="38">
        <f t="shared" si="11"/>
        <v>11574</v>
      </c>
      <c r="G104" s="3">
        <v>231110.31500000041</v>
      </c>
      <c r="H104" s="19" t="e">
        <f>E104/#REF!*100</f>
        <v>#REF!</v>
      </c>
      <c r="I104" s="20" t="e">
        <f t="shared" si="8"/>
        <v>#REF!</v>
      </c>
      <c r="J104" s="20" t="e">
        <f t="shared" si="9"/>
        <v>#REF!</v>
      </c>
      <c r="K104"/>
      <c r="L104"/>
    </row>
    <row r="105" spans="1:12" s="2" customFormat="1" ht="14.1" customHeight="1" x14ac:dyDescent="0.25">
      <c r="A105" s="21"/>
      <c r="B105" s="22" t="s">
        <v>118</v>
      </c>
      <c r="C105" s="23">
        <v>4118.6499999999996</v>
      </c>
      <c r="D105" s="16">
        <v>0</v>
      </c>
      <c r="E105" s="16">
        <v>0</v>
      </c>
      <c r="F105" s="38">
        <f t="shared" si="11"/>
        <v>4118.6499999999996</v>
      </c>
      <c r="G105" s="3">
        <v>231110.31500000041</v>
      </c>
      <c r="H105" s="19" t="e">
        <f>E105/#REF!*100</f>
        <v>#REF!</v>
      </c>
      <c r="I105" s="20" t="e">
        <f t="shared" si="8"/>
        <v>#REF!</v>
      </c>
      <c r="J105" s="20" t="e">
        <f t="shared" si="9"/>
        <v>#REF!</v>
      </c>
      <c r="K105"/>
      <c r="L105"/>
    </row>
    <row r="106" spans="1:12" s="2" customFormat="1" ht="14.1" customHeight="1" x14ac:dyDescent="0.25">
      <c r="A106" s="21"/>
      <c r="B106" s="22" t="s">
        <v>119</v>
      </c>
      <c r="C106" s="23">
        <v>14908.400000000001</v>
      </c>
      <c r="D106" s="16">
        <v>0</v>
      </c>
      <c r="E106" s="16">
        <v>0</v>
      </c>
      <c r="F106" s="38">
        <f t="shared" si="11"/>
        <v>14908.400000000001</v>
      </c>
      <c r="G106" s="3">
        <v>231110.31500000041</v>
      </c>
      <c r="H106" s="19" t="e">
        <f>E106/#REF!*100</f>
        <v>#REF!</v>
      </c>
      <c r="I106" s="20" t="e">
        <f t="shared" si="8"/>
        <v>#REF!</v>
      </c>
      <c r="J106" s="20" t="e">
        <f t="shared" si="9"/>
        <v>#REF!</v>
      </c>
      <c r="K106"/>
      <c r="L106"/>
    </row>
    <row r="107" spans="1:12" s="2" customFormat="1" ht="14.1" customHeight="1" x14ac:dyDescent="0.25">
      <c r="A107" s="21"/>
      <c r="B107" s="22" t="s">
        <v>120</v>
      </c>
      <c r="C107" s="23">
        <v>3858</v>
      </c>
      <c r="D107" s="16">
        <v>0</v>
      </c>
      <c r="E107" s="16">
        <v>0</v>
      </c>
      <c r="F107" s="38">
        <f t="shared" si="11"/>
        <v>3858</v>
      </c>
      <c r="G107" s="3">
        <v>231110.31500000041</v>
      </c>
      <c r="H107" s="19" t="e">
        <f>E107/#REF!*100</f>
        <v>#REF!</v>
      </c>
      <c r="I107" s="20" t="e">
        <f t="shared" si="8"/>
        <v>#REF!</v>
      </c>
      <c r="J107" s="20" t="e">
        <f t="shared" si="9"/>
        <v>#REF!</v>
      </c>
      <c r="K107"/>
      <c r="L107"/>
    </row>
    <row r="108" spans="1:12" s="2" customFormat="1" ht="14.1" customHeight="1" x14ac:dyDescent="0.25">
      <c r="A108" s="21"/>
      <c r="B108" s="22" t="s">
        <v>121</v>
      </c>
      <c r="C108" s="23">
        <v>1391.54</v>
      </c>
      <c r="D108" s="16">
        <v>0</v>
      </c>
      <c r="E108" s="16">
        <v>0</v>
      </c>
      <c r="F108" s="38">
        <f t="shared" si="11"/>
        <v>1391.54</v>
      </c>
      <c r="G108" s="3">
        <v>231110.31500000041</v>
      </c>
      <c r="H108" s="19" t="e">
        <f>E108/#REF!*100</f>
        <v>#REF!</v>
      </c>
      <c r="I108" s="20" t="e">
        <f t="shared" si="8"/>
        <v>#REF!</v>
      </c>
      <c r="J108" s="20" t="e">
        <f t="shared" si="9"/>
        <v>#REF!</v>
      </c>
      <c r="K108"/>
      <c r="L108"/>
    </row>
    <row r="109" spans="1:12" s="2" customFormat="1" ht="14.1" customHeight="1" x14ac:dyDescent="0.25">
      <c r="A109" s="21"/>
      <c r="B109" s="22" t="s">
        <v>122</v>
      </c>
      <c r="C109" s="23">
        <v>24365.89</v>
      </c>
      <c r="D109" s="16">
        <v>0</v>
      </c>
      <c r="E109" s="16">
        <v>0</v>
      </c>
      <c r="F109" s="38">
        <f t="shared" si="11"/>
        <v>24365.89</v>
      </c>
      <c r="G109" s="3">
        <v>231110.31500000041</v>
      </c>
      <c r="H109" s="19" t="e">
        <f>E109/#REF!*100</f>
        <v>#REF!</v>
      </c>
      <c r="I109" s="20" t="e">
        <f t="shared" si="8"/>
        <v>#REF!</v>
      </c>
      <c r="J109" s="20" t="e">
        <f t="shared" si="9"/>
        <v>#REF!</v>
      </c>
      <c r="K109"/>
      <c r="L109"/>
    </row>
    <row r="110" spans="1:12" s="2" customFormat="1" ht="14.1" customHeight="1" x14ac:dyDescent="0.25">
      <c r="A110" s="27" t="s">
        <v>123</v>
      </c>
      <c r="B110" s="27"/>
      <c r="C110" s="28">
        <f>SUM(C92:C109)</f>
        <v>257415.64</v>
      </c>
      <c r="D110" s="28">
        <f t="shared" ref="D110" si="12">SUM(D92:D109)</f>
        <v>159712.15000000002</v>
      </c>
      <c r="E110" s="28">
        <v>69662.569697178187</v>
      </c>
      <c r="F110" s="28">
        <f>SUM(F92:F109)</f>
        <v>486790.35969717824</v>
      </c>
      <c r="G110" s="3">
        <v>231110.31500000041</v>
      </c>
      <c r="H110" s="19" t="e">
        <f>E110/#REF!*100</f>
        <v>#REF!</v>
      </c>
      <c r="I110" s="20" t="e">
        <f t="shared" si="8"/>
        <v>#REF!</v>
      </c>
      <c r="J110" s="20" t="e">
        <f t="shared" si="9"/>
        <v>#REF!</v>
      </c>
      <c r="K110"/>
      <c r="L110"/>
    </row>
    <row r="111" spans="1:12" s="2" customFormat="1" ht="14.1" customHeight="1" x14ac:dyDescent="0.25">
      <c r="A111" s="21" t="s">
        <v>124</v>
      </c>
      <c r="B111" s="22" t="s">
        <v>125</v>
      </c>
      <c r="C111" s="23">
        <v>72839.860000000015</v>
      </c>
      <c r="D111" s="16">
        <v>0</v>
      </c>
      <c r="E111" s="16">
        <v>0</v>
      </c>
      <c r="F111" s="38">
        <f t="shared" ref="F111:F119" si="13">SUM(C111:E111)</f>
        <v>72839.860000000015</v>
      </c>
      <c r="G111" s="3">
        <v>231110.31500000041</v>
      </c>
      <c r="H111" s="19" t="e">
        <f>E111/#REF!*100</f>
        <v>#REF!</v>
      </c>
      <c r="I111" s="20" t="e">
        <f t="shared" si="8"/>
        <v>#REF!</v>
      </c>
      <c r="J111" s="20" t="e">
        <f t="shared" si="9"/>
        <v>#REF!</v>
      </c>
      <c r="K111"/>
      <c r="L111"/>
    </row>
    <row r="112" spans="1:12" s="2" customFormat="1" ht="14.1" customHeight="1" x14ac:dyDescent="0.25">
      <c r="A112" s="21"/>
      <c r="B112" s="22" t="s">
        <v>126</v>
      </c>
      <c r="C112" s="23">
        <v>21013.43</v>
      </c>
      <c r="D112" s="16">
        <v>0</v>
      </c>
      <c r="E112" s="16">
        <v>0</v>
      </c>
      <c r="F112" s="38">
        <f t="shared" si="13"/>
        <v>21013.43</v>
      </c>
      <c r="G112" s="3">
        <v>231110.31500000041</v>
      </c>
      <c r="H112" s="19" t="e">
        <f>E112/#REF!*100</f>
        <v>#REF!</v>
      </c>
      <c r="I112" s="20" t="e">
        <f t="shared" si="8"/>
        <v>#REF!</v>
      </c>
      <c r="J112" s="20" t="e">
        <f t="shared" si="9"/>
        <v>#REF!</v>
      </c>
      <c r="K112"/>
      <c r="L112"/>
    </row>
    <row r="113" spans="1:12" s="2" customFormat="1" ht="14.1" customHeight="1" x14ac:dyDescent="0.25">
      <c r="A113" s="24"/>
      <c r="B113" s="25" t="s">
        <v>127</v>
      </c>
      <c r="C113" s="23">
        <v>0</v>
      </c>
      <c r="D113" s="16">
        <v>81457.64</v>
      </c>
      <c r="E113" s="16">
        <v>0</v>
      </c>
      <c r="F113" s="38">
        <f t="shared" si="13"/>
        <v>81457.64</v>
      </c>
      <c r="G113" s="3">
        <v>231110.31500000041</v>
      </c>
      <c r="H113" s="19" t="e">
        <f>E113/#REF!*100</f>
        <v>#REF!</v>
      </c>
      <c r="I113" s="20" t="e">
        <f t="shared" si="8"/>
        <v>#REF!</v>
      </c>
      <c r="J113" s="20" t="e">
        <f t="shared" si="9"/>
        <v>#REF!</v>
      </c>
      <c r="K113"/>
      <c r="L113"/>
    </row>
    <row r="114" spans="1:12" s="2" customFormat="1" ht="14.1" customHeight="1" x14ac:dyDescent="0.25">
      <c r="A114" s="21"/>
      <c r="B114" s="22" t="s">
        <v>128</v>
      </c>
      <c r="C114" s="23">
        <v>82507.510000000009</v>
      </c>
      <c r="D114" s="16">
        <v>0</v>
      </c>
      <c r="E114" s="16">
        <v>0</v>
      </c>
      <c r="F114" s="38">
        <f t="shared" si="13"/>
        <v>82507.510000000009</v>
      </c>
      <c r="G114" s="3">
        <v>231110.31500000041</v>
      </c>
      <c r="H114" s="19" t="e">
        <f>E114/#REF!*100</f>
        <v>#REF!</v>
      </c>
      <c r="I114" s="20" t="e">
        <f t="shared" si="8"/>
        <v>#REF!</v>
      </c>
      <c r="J114" s="20" t="e">
        <f t="shared" si="9"/>
        <v>#REF!</v>
      </c>
      <c r="K114"/>
      <c r="L114"/>
    </row>
    <row r="115" spans="1:12" s="2" customFormat="1" ht="14.1" customHeight="1" x14ac:dyDescent="0.25">
      <c r="A115" s="21"/>
      <c r="B115" s="22" t="s">
        <v>129</v>
      </c>
      <c r="C115" s="23">
        <v>4779.7</v>
      </c>
      <c r="D115" s="16">
        <v>0</v>
      </c>
      <c r="E115" s="16">
        <v>0</v>
      </c>
      <c r="F115" s="38">
        <f t="shared" si="13"/>
        <v>4779.7</v>
      </c>
      <c r="G115" s="3">
        <v>231110.31500000041</v>
      </c>
      <c r="H115" s="19" t="e">
        <f>E115/#REF!*100</f>
        <v>#REF!</v>
      </c>
      <c r="I115" s="20" t="e">
        <f t="shared" si="8"/>
        <v>#REF!</v>
      </c>
      <c r="J115" s="20" t="e">
        <f t="shared" si="9"/>
        <v>#REF!</v>
      </c>
      <c r="K115"/>
      <c r="L115"/>
    </row>
    <row r="116" spans="1:12" s="2" customFormat="1" ht="14.1" customHeight="1" x14ac:dyDescent="0.25">
      <c r="A116" s="21"/>
      <c r="B116" s="22" t="s">
        <v>130</v>
      </c>
      <c r="C116" s="23">
        <v>27391.64</v>
      </c>
      <c r="D116" s="16">
        <v>0</v>
      </c>
      <c r="E116" s="16">
        <v>0</v>
      </c>
      <c r="F116" s="38">
        <f t="shared" si="13"/>
        <v>27391.64</v>
      </c>
      <c r="G116" s="3">
        <v>231110.31500000041</v>
      </c>
      <c r="H116" s="19" t="e">
        <f>E116/#REF!*100</f>
        <v>#REF!</v>
      </c>
      <c r="I116" s="20" t="e">
        <f t="shared" si="8"/>
        <v>#REF!</v>
      </c>
      <c r="J116" s="20" t="e">
        <f t="shared" si="9"/>
        <v>#REF!</v>
      </c>
      <c r="K116"/>
      <c r="L116"/>
    </row>
    <row r="117" spans="1:12" s="2" customFormat="1" ht="14.1" customHeight="1" x14ac:dyDescent="0.25">
      <c r="A117" s="21"/>
      <c r="B117" s="22" t="s">
        <v>131</v>
      </c>
      <c r="C117" s="23">
        <v>63167.969999999987</v>
      </c>
      <c r="D117" s="16">
        <v>0</v>
      </c>
      <c r="E117" s="16">
        <v>0</v>
      </c>
      <c r="F117" s="38">
        <f t="shared" si="13"/>
        <v>63167.969999999987</v>
      </c>
      <c r="G117" s="3">
        <v>231110.31500000041</v>
      </c>
      <c r="H117" s="19" t="e">
        <f>E117/#REF!*100</f>
        <v>#REF!</v>
      </c>
      <c r="I117" s="20" t="e">
        <f t="shared" si="8"/>
        <v>#REF!</v>
      </c>
      <c r="J117" s="20" t="e">
        <f t="shared" si="9"/>
        <v>#REF!</v>
      </c>
      <c r="K117"/>
      <c r="L117"/>
    </row>
    <row r="118" spans="1:12" s="2" customFormat="1" ht="14.1" customHeight="1" x14ac:dyDescent="0.25">
      <c r="A118" s="21"/>
      <c r="B118" s="22" t="s">
        <v>132</v>
      </c>
      <c r="C118" s="23">
        <v>125538.47999999998</v>
      </c>
      <c r="D118" s="16">
        <v>0</v>
      </c>
      <c r="E118" s="16">
        <v>0</v>
      </c>
      <c r="F118" s="38">
        <f t="shared" si="13"/>
        <v>125538.47999999998</v>
      </c>
      <c r="G118" s="3">
        <v>231110.31500000041</v>
      </c>
      <c r="H118" s="19" t="e">
        <f>E118/#REF!*100</f>
        <v>#REF!</v>
      </c>
      <c r="I118" s="20" t="e">
        <f t="shared" si="8"/>
        <v>#REF!</v>
      </c>
      <c r="J118" s="20" t="e">
        <f t="shared" si="9"/>
        <v>#REF!</v>
      </c>
      <c r="K118"/>
      <c r="L118"/>
    </row>
    <row r="119" spans="1:12" s="2" customFormat="1" ht="14.1" customHeight="1" x14ac:dyDescent="0.25">
      <c r="A119" s="21"/>
      <c r="B119" s="22" t="s">
        <v>133</v>
      </c>
      <c r="C119" s="23">
        <v>15274.54</v>
      </c>
      <c r="D119" s="16">
        <v>0</v>
      </c>
      <c r="E119" s="16">
        <v>0</v>
      </c>
      <c r="F119" s="38">
        <f t="shared" si="13"/>
        <v>15274.54</v>
      </c>
      <c r="G119" s="3">
        <v>231110.31500000041</v>
      </c>
      <c r="H119" s="19" t="e">
        <f>E119/#REF!*100</f>
        <v>#REF!</v>
      </c>
      <c r="I119" s="20" t="e">
        <f t="shared" si="8"/>
        <v>#REF!</v>
      </c>
      <c r="J119" s="20" t="e">
        <f t="shared" si="9"/>
        <v>#REF!</v>
      </c>
      <c r="K119"/>
      <c r="L119"/>
    </row>
    <row r="120" spans="1:12" s="2" customFormat="1" ht="14.1" customHeight="1" x14ac:dyDescent="0.25">
      <c r="A120" s="27" t="s">
        <v>134</v>
      </c>
      <c r="B120" s="27"/>
      <c r="C120" s="28">
        <f>SUM(C111:C119)</f>
        <v>412513.12999999995</v>
      </c>
      <c r="D120" s="28">
        <f t="shared" ref="D120:F120" si="14">SUM(D111:D119)</f>
        <v>81457.64</v>
      </c>
      <c r="E120" s="28">
        <v>0</v>
      </c>
      <c r="F120" s="28">
        <f t="shared" si="14"/>
        <v>493970.76999999996</v>
      </c>
      <c r="G120" s="3">
        <v>231110.31500000041</v>
      </c>
      <c r="H120" s="19" t="e">
        <f>E120/#REF!*100</f>
        <v>#REF!</v>
      </c>
      <c r="I120" s="20" t="e">
        <f t="shared" si="8"/>
        <v>#REF!</v>
      </c>
      <c r="J120" s="20" t="e">
        <f t="shared" si="9"/>
        <v>#REF!</v>
      </c>
      <c r="K120"/>
      <c r="L120"/>
    </row>
    <row r="121" spans="1:12" s="2" customFormat="1" ht="14.1" customHeight="1" x14ac:dyDescent="0.25">
      <c r="A121" s="21" t="s">
        <v>135</v>
      </c>
      <c r="B121" s="22" t="s">
        <v>136</v>
      </c>
      <c r="C121" s="23">
        <v>28141.199999999997</v>
      </c>
      <c r="D121" s="16">
        <v>0</v>
      </c>
      <c r="E121" s="16">
        <v>0</v>
      </c>
      <c r="F121" s="38">
        <f t="shared" ref="F121:F127" si="15">SUM(C121:E121)</f>
        <v>28141.199999999997</v>
      </c>
      <c r="G121" s="3">
        <v>231110.31500000041</v>
      </c>
      <c r="H121" s="19" t="e">
        <f>E121/#REF!*100</f>
        <v>#REF!</v>
      </c>
      <c r="I121" s="20" t="e">
        <f t="shared" si="8"/>
        <v>#REF!</v>
      </c>
      <c r="J121" s="20" t="e">
        <f t="shared" si="9"/>
        <v>#REF!</v>
      </c>
      <c r="K121"/>
      <c r="L121"/>
    </row>
    <row r="122" spans="1:12" s="2" customFormat="1" ht="14.1" customHeight="1" x14ac:dyDescent="0.25">
      <c r="A122" s="24"/>
      <c r="B122" s="25" t="s">
        <v>137</v>
      </c>
      <c r="C122" s="23">
        <v>0</v>
      </c>
      <c r="D122" s="16">
        <v>104352.72000000003</v>
      </c>
      <c r="E122" s="16">
        <v>0</v>
      </c>
      <c r="F122" s="38">
        <f t="shared" si="15"/>
        <v>104352.72000000003</v>
      </c>
      <c r="G122" s="3">
        <v>231110.31500000041</v>
      </c>
      <c r="H122" s="19" t="e">
        <f>E122/#REF!*100</f>
        <v>#REF!</v>
      </c>
      <c r="I122" s="20" t="e">
        <f t="shared" si="8"/>
        <v>#REF!</v>
      </c>
      <c r="J122" s="20" t="e">
        <f t="shared" si="9"/>
        <v>#REF!</v>
      </c>
      <c r="K122"/>
      <c r="L122"/>
    </row>
    <row r="123" spans="1:12" s="2" customFormat="1" ht="14.1" customHeight="1" x14ac:dyDescent="0.25">
      <c r="A123" s="24"/>
      <c r="B123" s="22" t="s">
        <v>138</v>
      </c>
      <c r="C123" s="23">
        <v>51694.069999999992</v>
      </c>
      <c r="D123" s="16">
        <v>0</v>
      </c>
      <c r="E123" s="26">
        <v>107633.37353155309</v>
      </c>
      <c r="F123" s="38">
        <f t="shared" si="15"/>
        <v>159327.44353155309</v>
      </c>
      <c r="G123" s="3">
        <v>231110.31500000041</v>
      </c>
      <c r="H123" s="19" t="e">
        <f>E123/#REF!*100</f>
        <v>#REF!</v>
      </c>
      <c r="I123" s="20" t="e">
        <f t="shared" si="8"/>
        <v>#REF!</v>
      </c>
      <c r="J123" s="20" t="e">
        <f t="shared" si="9"/>
        <v>#REF!</v>
      </c>
      <c r="K123"/>
      <c r="L123"/>
    </row>
    <row r="124" spans="1:12" s="2" customFormat="1" ht="14.1" customHeight="1" x14ac:dyDescent="0.25">
      <c r="A124" s="24"/>
      <c r="B124" s="25" t="s">
        <v>139</v>
      </c>
      <c r="C124" s="23">
        <v>0</v>
      </c>
      <c r="D124" s="16">
        <v>49508.419999999991</v>
      </c>
      <c r="E124" s="16">
        <v>0</v>
      </c>
      <c r="F124" s="38">
        <f t="shared" si="15"/>
        <v>49508.419999999991</v>
      </c>
      <c r="G124" s="3">
        <v>231110.31500000041</v>
      </c>
      <c r="H124" s="19" t="e">
        <f>E124/#REF!*100</f>
        <v>#REF!</v>
      </c>
      <c r="I124" s="20" t="e">
        <f t="shared" si="8"/>
        <v>#REF!</v>
      </c>
      <c r="J124" s="20" t="e">
        <f t="shared" si="9"/>
        <v>#REF!</v>
      </c>
      <c r="K124"/>
      <c r="L124"/>
    </row>
    <row r="125" spans="1:12" s="2" customFormat="1" ht="14.1" customHeight="1" x14ac:dyDescent="0.25">
      <c r="A125" s="21"/>
      <c r="B125" s="25" t="s">
        <v>140</v>
      </c>
      <c r="C125" s="23">
        <v>0</v>
      </c>
      <c r="D125" s="16">
        <v>26747.720000000005</v>
      </c>
      <c r="E125" s="16">
        <v>0</v>
      </c>
      <c r="F125" s="38">
        <f t="shared" si="15"/>
        <v>26747.720000000005</v>
      </c>
      <c r="G125" s="3">
        <v>231110.31500000041</v>
      </c>
      <c r="H125" s="19" t="e">
        <f>E125/#REF!*100</f>
        <v>#REF!</v>
      </c>
      <c r="I125" s="20" t="e">
        <f t="shared" si="8"/>
        <v>#REF!</v>
      </c>
      <c r="J125" s="20" t="e">
        <f t="shared" si="9"/>
        <v>#REF!</v>
      </c>
      <c r="K125"/>
      <c r="L125"/>
    </row>
    <row r="126" spans="1:12" s="2" customFormat="1" ht="14.1" customHeight="1" x14ac:dyDescent="0.25">
      <c r="A126" s="21"/>
      <c r="B126" s="22" t="s">
        <v>141</v>
      </c>
      <c r="C126" s="23">
        <v>39368.590000000004</v>
      </c>
      <c r="D126" s="16">
        <v>0</v>
      </c>
      <c r="E126" s="16">
        <v>0</v>
      </c>
      <c r="F126" s="38">
        <f t="shared" si="15"/>
        <v>39368.590000000004</v>
      </c>
      <c r="G126" s="3">
        <v>231110.31500000041</v>
      </c>
      <c r="H126" s="19" t="e">
        <f>E126/#REF!*100</f>
        <v>#REF!</v>
      </c>
      <c r="I126" s="20" t="e">
        <f t="shared" si="8"/>
        <v>#REF!</v>
      </c>
      <c r="J126" s="20" t="e">
        <f t="shared" si="9"/>
        <v>#REF!</v>
      </c>
      <c r="K126"/>
      <c r="L126"/>
    </row>
    <row r="127" spans="1:12" s="2" customFormat="1" ht="14.1" customHeight="1" x14ac:dyDescent="0.25">
      <c r="A127" s="21"/>
      <c r="B127" s="22" t="s">
        <v>142</v>
      </c>
      <c r="C127" s="23">
        <v>20938.22</v>
      </c>
      <c r="D127" s="16">
        <v>0</v>
      </c>
      <c r="E127" s="16">
        <v>0</v>
      </c>
      <c r="F127" s="38">
        <f t="shared" si="15"/>
        <v>20938.22</v>
      </c>
      <c r="G127" s="3">
        <v>231110.31500000041</v>
      </c>
      <c r="H127" s="19" t="e">
        <f>E127/#REF!*100</f>
        <v>#REF!</v>
      </c>
      <c r="I127" s="20" t="e">
        <f t="shared" si="8"/>
        <v>#REF!</v>
      </c>
      <c r="J127" s="20" t="e">
        <f t="shared" si="9"/>
        <v>#REF!</v>
      </c>
      <c r="K127"/>
      <c r="L127"/>
    </row>
    <row r="128" spans="1:12" s="2" customFormat="1" ht="14.1" customHeight="1" x14ac:dyDescent="0.25">
      <c r="A128" s="27" t="s">
        <v>143</v>
      </c>
      <c r="B128" s="27"/>
      <c r="C128" s="28">
        <f>SUM(C121:C127)</f>
        <v>140142.07999999999</v>
      </c>
      <c r="D128" s="28">
        <f t="shared" ref="D128" si="16">SUM(D121:D127)</f>
        <v>180608.86000000002</v>
      </c>
      <c r="E128" s="28">
        <v>107633.37353155309</v>
      </c>
      <c r="F128" s="28">
        <f>SUM(F121:F127)</f>
        <v>428384.31353155314</v>
      </c>
      <c r="G128" s="3">
        <v>231110.31500000041</v>
      </c>
      <c r="H128" s="19" t="e">
        <f>E128/#REF!*100</f>
        <v>#REF!</v>
      </c>
      <c r="I128" s="20" t="e">
        <f t="shared" si="8"/>
        <v>#REF!</v>
      </c>
      <c r="J128" s="20" t="e">
        <f t="shared" si="9"/>
        <v>#REF!</v>
      </c>
      <c r="K128"/>
      <c r="L128"/>
    </row>
    <row r="129" spans="1:12" s="2" customFormat="1" ht="14.1" customHeight="1" x14ac:dyDescent="0.25">
      <c r="A129" s="21" t="s">
        <v>144</v>
      </c>
      <c r="B129" s="22" t="s">
        <v>145</v>
      </c>
      <c r="C129" s="23">
        <v>5808.8099999999995</v>
      </c>
      <c r="D129" s="16">
        <v>0</v>
      </c>
      <c r="E129" s="16">
        <v>0</v>
      </c>
      <c r="F129" s="38">
        <f>SUM(C129:E129)</f>
        <v>5808.8099999999995</v>
      </c>
      <c r="G129" s="3">
        <v>231110.31500000041</v>
      </c>
      <c r="H129" s="19" t="e">
        <f>E129/#REF!*100</f>
        <v>#REF!</v>
      </c>
      <c r="I129" s="20" t="e">
        <f t="shared" si="8"/>
        <v>#REF!</v>
      </c>
      <c r="J129" s="20" t="e">
        <f t="shared" si="9"/>
        <v>#REF!</v>
      </c>
      <c r="K129"/>
      <c r="L129"/>
    </row>
    <row r="130" spans="1:12" s="2" customFormat="1" ht="14.1" customHeight="1" x14ac:dyDescent="0.25">
      <c r="A130" s="21"/>
      <c r="B130" s="22" t="s">
        <v>146</v>
      </c>
      <c r="C130" s="23">
        <v>57302.45</v>
      </c>
      <c r="D130" s="16">
        <v>0</v>
      </c>
      <c r="E130" s="16">
        <v>0</v>
      </c>
      <c r="F130" s="38">
        <f t="shared" ref="F130:F147" si="17">SUM(C130:E130)</f>
        <v>57302.45</v>
      </c>
      <c r="G130" s="3">
        <v>231110.31500000041</v>
      </c>
      <c r="H130" s="19" t="e">
        <f>E130/#REF!*100</f>
        <v>#REF!</v>
      </c>
      <c r="I130" s="20" t="e">
        <f t="shared" si="8"/>
        <v>#REF!</v>
      </c>
      <c r="J130" s="20" t="e">
        <f t="shared" si="9"/>
        <v>#REF!</v>
      </c>
      <c r="K130"/>
      <c r="L130"/>
    </row>
    <row r="131" spans="1:12" s="2" customFormat="1" ht="14.1" customHeight="1" x14ac:dyDescent="0.25">
      <c r="A131" s="21"/>
      <c r="B131" s="22" t="s">
        <v>147</v>
      </c>
      <c r="C131" s="23">
        <v>67452.079999999987</v>
      </c>
      <c r="D131" s="16">
        <v>0</v>
      </c>
      <c r="E131" s="16">
        <v>0</v>
      </c>
      <c r="F131" s="38">
        <f t="shared" si="17"/>
        <v>67452.079999999987</v>
      </c>
      <c r="G131" s="3">
        <v>231110.31500000041</v>
      </c>
      <c r="H131" s="19" t="e">
        <f>E131/#REF!*100</f>
        <v>#REF!</v>
      </c>
      <c r="I131" s="20" t="e">
        <f t="shared" si="8"/>
        <v>#REF!</v>
      </c>
      <c r="J131" s="20" t="e">
        <f t="shared" si="9"/>
        <v>#REF!</v>
      </c>
      <c r="K131"/>
      <c r="L131"/>
    </row>
    <row r="132" spans="1:12" s="2" customFormat="1" ht="14.1" customHeight="1" x14ac:dyDescent="0.25">
      <c r="A132" s="21"/>
      <c r="B132" s="22" t="s">
        <v>148</v>
      </c>
      <c r="C132" s="23">
        <v>874.92000000000007</v>
      </c>
      <c r="D132" s="16">
        <v>0</v>
      </c>
      <c r="E132" s="16">
        <v>0</v>
      </c>
      <c r="F132" s="38">
        <f t="shared" si="17"/>
        <v>874.92000000000007</v>
      </c>
      <c r="G132" s="3">
        <v>231110.31500000041</v>
      </c>
      <c r="H132" s="19" t="e">
        <f>E132/#REF!*100</f>
        <v>#REF!</v>
      </c>
      <c r="I132" s="20" t="e">
        <f t="shared" si="8"/>
        <v>#REF!</v>
      </c>
      <c r="J132" s="20" t="e">
        <f t="shared" si="9"/>
        <v>#REF!</v>
      </c>
      <c r="K132"/>
      <c r="L132"/>
    </row>
    <row r="133" spans="1:12" s="2" customFormat="1" ht="14.1" customHeight="1" x14ac:dyDescent="0.25">
      <c r="A133" s="21"/>
      <c r="B133" s="22" t="s">
        <v>149</v>
      </c>
      <c r="C133" s="23">
        <v>22888.92</v>
      </c>
      <c r="D133" s="16">
        <v>0</v>
      </c>
      <c r="E133" s="16">
        <v>0</v>
      </c>
      <c r="F133" s="38">
        <f t="shared" si="17"/>
        <v>22888.92</v>
      </c>
      <c r="G133" s="3">
        <v>231110.31500000041</v>
      </c>
      <c r="H133" s="19" t="e">
        <f>E133/#REF!*100</f>
        <v>#REF!</v>
      </c>
      <c r="I133" s="20" t="e">
        <f t="shared" si="8"/>
        <v>#REF!</v>
      </c>
      <c r="J133" s="20" t="e">
        <f t="shared" si="9"/>
        <v>#REF!</v>
      </c>
      <c r="K133"/>
      <c r="L133"/>
    </row>
    <row r="134" spans="1:12" s="2" customFormat="1" ht="14.1" customHeight="1" x14ac:dyDescent="0.25">
      <c r="A134" s="21"/>
      <c r="B134" s="22" t="s">
        <v>150</v>
      </c>
      <c r="C134" s="23">
        <v>1840.74</v>
      </c>
      <c r="D134" s="16">
        <v>0</v>
      </c>
      <c r="E134" s="16">
        <v>0</v>
      </c>
      <c r="F134" s="38">
        <f t="shared" si="17"/>
        <v>1840.74</v>
      </c>
      <c r="G134" s="3">
        <v>231110.31500000041</v>
      </c>
      <c r="H134" s="19" t="e">
        <f>E134/#REF!*100</f>
        <v>#REF!</v>
      </c>
      <c r="I134" s="20" t="e">
        <f t="shared" si="8"/>
        <v>#REF!</v>
      </c>
      <c r="J134" s="20" t="e">
        <f t="shared" si="9"/>
        <v>#REF!</v>
      </c>
      <c r="K134"/>
      <c r="L134"/>
    </row>
    <row r="135" spans="1:12" s="2" customFormat="1" ht="14.1" customHeight="1" x14ac:dyDescent="0.25">
      <c r="A135" s="21"/>
      <c r="B135" s="22" t="s">
        <v>151</v>
      </c>
      <c r="C135" s="23">
        <v>11393.06</v>
      </c>
      <c r="D135" s="16">
        <v>0</v>
      </c>
      <c r="E135" s="16">
        <v>0</v>
      </c>
      <c r="F135" s="38">
        <f>SUM(C135:E135)</f>
        <v>11393.06</v>
      </c>
      <c r="G135" s="3">
        <v>231110.31500000041</v>
      </c>
      <c r="H135" s="19" t="e">
        <f>E135/#REF!*100</f>
        <v>#REF!</v>
      </c>
      <c r="I135" s="20" t="e">
        <f t="shared" si="8"/>
        <v>#REF!</v>
      </c>
      <c r="J135" s="20" t="e">
        <f t="shared" si="9"/>
        <v>#REF!</v>
      </c>
      <c r="K135"/>
      <c r="L135"/>
    </row>
    <row r="136" spans="1:12" s="2" customFormat="1" ht="14.1" customHeight="1" x14ac:dyDescent="0.25">
      <c r="A136" s="21"/>
      <c r="B136" s="22" t="s">
        <v>152</v>
      </c>
      <c r="C136" s="23">
        <v>7119.920000000001</v>
      </c>
      <c r="D136" s="16">
        <v>0</v>
      </c>
      <c r="E136" s="16">
        <v>0</v>
      </c>
      <c r="F136" s="38">
        <f t="shared" si="17"/>
        <v>7119.920000000001</v>
      </c>
      <c r="G136" s="3">
        <v>231110.31500000041</v>
      </c>
      <c r="H136" s="19" t="e">
        <f>E136/#REF!*100</f>
        <v>#REF!</v>
      </c>
      <c r="I136" s="20" t="e">
        <f t="shared" ref="I136:I199" si="18">H136*G136/100</f>
        <v>#REF!</v>
      </c>
      <c r="J136" s="20" t="e">
        <f t="shared" ref="J136:J199" si="19">E136+I136</f>
        <v>#REF!</v>
      </c>
      <c r="K136"/>
      <c r="L136"/>
    </row>
    <row r="137" spans="1:12" s="2" customFormat="1" ht="14.1" customHeight="1" x14ac:dyDescent="0.25">
      <c r="A137" s="21"/>
      <c r="B137" s="22" t="s">
        <v>153</v>
      </c>
      <c r="C137" s="23">
        <v>12215.560000000001</v>
      </c>
      <c r="D137" s="16">
        <v>0</v>
      </c>
      <c r="E137" s="16">
        <v>0</v>
      </c>
      <c r="F137" s="38">
        <f t="shared" si="17"/>
        <v>12215.560000000001</v>
      </c>
      <c r="G137" s="3">
        <v>231110.31500000041</v>
      </c>
      <c r="H137" s="19" t="e">
        <f>E137/#REF!*100</f>
        <v>#REF!</v>
      </c>
      <c r="I137" s="20" t="e">
        <f t="shared" si="18"/>
        <v>#REF!</v>
      </c>
      <c r="J137" s="20" t="e">
        <f t="shared" si="19"/>
        <v>#REF!</v>
      </c>
      <c r="K137"/>
      <c r="L137"/>
    </row>
    <row r="138" spans="1:12" s="2" customFormat="1" ht="14.1" customHeight="1" x14ac:dyDescent="0.25">
      <c r="A138" s="21"/>
      <c r="B138" s="22" t="s">
        <v>154</v>
      </c>
      <c r="C138" s="23">
        <v>162433.58000000002</v>
      </c>
      <c r="D138" s="16">
        <v>0</v>
      </c>
      <c r="E138" s="16">
        <v>0</v>
      </c>
      <c r="F138" s="38">
        <f t="shared" si="17"/>
        <v>162433.58000000002</v>
      </c>
      <c r="G138" s="3">
        <v>231110.31500000041</v>
      </c>
      <c r="H138" s="19" t="e">
        <f>E138/#REF!*100</f>
        <v>#REF!</v>
      </c>
      <c r="I138" s="20" t="e">
        <f t="shared" si="18"/>
        <v>#REF!</v>
      </c>
      <c r="J138" s="20" t="e">
        <f t="shared" si="19"/>
        <v>#REF!</v>
      </c>
      <c r="K138"/>
      <c r="L138"/>
    </row>
    <row r="139" spans="1:12" s="2" customFormat="1" ht="14.1" customHeight="1" x14ac:dyDescent="0.25">
      <c r="A139" s="21"/>
      <c r="B139" s="22" t="s">
        <v>155</v>
      </c>
      <c r="C139" s="23">
        <v>34403.19</v>
      </c>
      <c r="D139" s="16">
        <v>0</v>
      </c>
      <c r="E139" s="16">
        <v>0</v>
      </c>
      <c r="F139" s="38">
        <f t="shared" si="17"/>
        <v>34403.19</v>
      </c>
      <c r="G139" s="3">
        <v>231110.31500000041</v>
      </c>
      <c r="H139" s="19" t="e">
        <f>E139/#REF!*100</f>
        <v>#REF!</v>
      </c>
      <c r="I139" s="20" t="e">
        <f t="shared" si="18"/>
        <v>#REF!</v>
      </c>
      <c r="J139" s="20" t="e">
        <f t="shared" si="19"/>
        <v>#REF!</v>
      </c>
      <c r="K139"/>
      <c r="L139"/>
    </row>
    <row r="140" spans="1:12" s="2" customFormat="1" ht="14.1" customHeight="1" x14ac:dyDescent="0.25">
      <c r="A140" s="21"/>
      <c r="B140" s="22" t="s">
        <v>156</v>
      </c>
      <c r="C140" s="23">
        <v>165297.44</v>
      </c>
      <c r="D140" s="16">
        <v>0</v>
      </c>
      <c r="E140" s="16">
        <v>0</v>
      </c>
      <c r="F140" s="38">
        <f t="shared" si="17"/>
        <v>165297.44</v>
      </c>
      <c r="G140" s="3">
        <v>231110.31500000041</v>
      </c>
      <c r="H140" s="19" t="e">
        <f>E140/#REF!*100</f>
        <v>#REF!</v>
      </c>
      <c r="I140" s="20" t="e">
        <f t="shared" si="18"/>
        <v>#REF!</v>
      </c>
      <c r="J140" s="20" t="e">
        <f t="shared" si="19"/>
        <v>#REF!</v>
      </c>
      <c r="K140"/>
      <c r="L140"/>
    </row>
    <row r="141" spans="1:12" s="2" customFormat="1" ht="14.1" customHeight="1" x14ac:dyDescent="0.25">
      <c r="A141" s="21"/>
      <c r="B141" s="22" t="s">
        <v>157</v>
      </c>
      <c r="C141" s="23">
        <v>51406.5</v>
      </c>
      <c r="D141" s="16">
        <v>0</v>
      </c>
      <c r="E141" s="16">
        <v>0</v>
      </c>
      <c r="F141" s="38">
        <f t="shared" si="17"/>
        <v>51406.5</v>
      </c>
      <c r="G141" s="3">
        <v>231110.31500000041</v>
      </c>
      <c r="H141" s="19" t="e">
        <f>E141/#REF!*100</f>
        <v>#REF!</v>
      </c>
      <c r="I141" s="20" t="e">
        <f t="shared" si="18"/>
        <v>#REF!</v>
      </c>
      <c r="J141" s="20" t="e">
        <f t="shared" si="19"/>
        <v>#REF!</v>
      </c>
      <c r="K141"/>
      <c r="L141"/>
    </row>
    <row r="142" spans="1:12" s="2" customFormat="1" ht="14.1" customHeight="1" x14ac:dyDescent="0.25">
      <c r="A142" s="21"/>
      <c r="B142" s="22" t="s">
        <v>158</v>
      </c>
      <c r="C142" s="23">
        <v>294997.81999999995</v>
      </c>
      <c r="D142" s="16">
        <v>0</v>
      </c>
      <c r="E142" s="16">
        <v>0</v>
      </c>
      <c r="F142" s="38">
        <f t="shared" si="17"/>
        <v>294997.81999999995</v>
      </c>
      <c r="G142" s="3">
        <v>231110.31500000041</v>
      </c>
      <c r="H142" s="19" t="e">
        <f>E142/#REF!*100</f>
        <v>#REF!</v>
      </c>
      <c r="I142" s="20" t="e">
        <f t="shared" si="18"/>
        <v>#REF!</v>
      </c>
      <c r="J142" s="20" t="e">
        <f t="shared" si="19"/>
        <v>#REF!</v>
      </c>
      <c r="K142"/>
      <c r="L142"/>
    </row>
    <row r="143" spans="1:12" s="2" customFormat="1" ht="14.1" customHeight="1" x14ac:dyDescent="0.25">
      <c r="A143" s="21"/>
      <c r="B143" s="22" t="s">
        <v>159</v>
      </c>
      <c r="C143" s="23">
        <v>1391.54</v>
      </c>
      <c r="D143" s="16">
        <v>0</v>
      </c>
      <c r="E143" s="16">
        <v>0</v>
      </c>
      <c r="F143" s="38">
        <f t="shared" si="17"/>
        <v>1391.54</v>
      </c>
      <c r="G143" s="3">
        <v>231110.31500000041</v>
      </c>
      <c r="H143" s="19" t="e">
        <f>E143/#REF!*100</f>
        <v>#REF!</v>
      </c>
      <c r="I143" s="20" t="e">
        <f t="shared" si="18"/>
        <v>#REF!</v>
      </c>
      <c r="J143" s="20" t="e">
        <f t="shared" si="19"/>
        <v>#REF!</v>
      </c>
      <c r="K143"/>
      <c r="L143"/>
    </row>
    <row r="144" spans="1:12" s="2" customFormat="1" ht="14.1" customHeight="1" x14ac:dyDescent="0.25">
      <c r="A144" s="21"/>
      <c r="B144" s="22" t="s">
        <v>160</v>
      </c>
      <c r="C144" s="23">
        <v>42104.169999999991</v>
      </c>
      <c r="D144" s="16">
        <v>0</v>
      </c>
      <c r="E144" s="16">
        <v>0</v>
      </c>
      <c r="F144" s="38">
        <f t="shared" si="17"/>
        <v>42104.169999999991</v>
      </c>
      <c r="G144" s="3">
        <v>231110.31500000041</v>
      </c>
      <c r="H144" s="19" t="e">
        <f>E144/#REF!*100</f>
        <v>#REF!</v>
      </c>
      <c r="I144" s="20" t="e">
        <f t="shared" si="18"/>
        <v>#REF!</v>
      </c>
      <c r="J144" s="20" t="e">
        <f t="shared" si="19"/>
        <v>#REF!</v>
      </c>
      <c r="K144"/>
      <c r="L144"/>
    </row>
    <row r="145" spans="1:12" s="2" customFormat="1" ht="14.1" customHeight="1" x14ac:dyDescent="0.25">
      <c r="A145" s="21"/>
      <c r="B145" s="22" t="s">
        <v>161</v>
      </c>
      <c r="C145" s="23">
        <v>25855.870000000003</v>
      </c>
      <c r="D145" s="16">
        <v>0</v>
      </c>
      <c r="E145" s="16">
        <v>0</v>
      </c>
      <c r="F145" s="38">
        <f t="shared" si="17"/>
        <v>25855.870000000003</v>
      </c>
      <c r="G145" s="3">
        <v>231110.31500000041</v>
      </c>
      <c r="H145" s="19" t="e">
        <f>E145/#REF!*100</f>
        <v>#REF!</v>
      </c>
      <c r="I145" s="20" t="e">
        <f t="shared" si="18"/>
        <v>#REF!</v>
      </c>
      <c r="J145" s="20" t="e">
        <f t="shared" si="19"/>
        <v>#REF!</v>
      </c>
      <c r="K145"/>
      <c r="L145"/>
    </row>
    <row r="146" spans="1:12" s="2" customFormat="1" ht="14.1" customHeight="1" x14ac:dyDescent="0.25">
      <c r="A146" s="21"/>
      <c r="B146" s="22" t="s">
        <v>162</v>
      </c>
      <c r="C146" s="23">
        <v>36268.639999999999</v>
      </c>
      <c r="D146" s="16">
        <v>0</v>
      </c>
      <c r="E146" s="16">
        <v>0</v>
      </c>
      <c r="F146" s="38">
        <f t="shared" si="17"/>
        <v>36268.639999999999</v>
      </c>
      <c r="G146" s="3">
        <v>231110.31500000041</v>
      </c>
      <c r="H146" s="19" t="e">
        <f>E146/#REF!*100</f>
        <v>#REF!</v>
      </c>
      <c r="I146" s="20" t="e">
        <f t="shared" si="18"/>
        <v>#REF!</v>
      </c>
      <c r="J146" s="20" t="e">
        <f t="shared" si="19"/>
        <v>#REF!</v>
      </c>
      <c r="K146"/>
      <c r="L146"/>
    </row>
    <row r="147" spans="1:12" s="2" customFormat="1" ht="14.1" customHeight="1" x14ac:dyDescent="0.25">
      <c r="A147" s="21"/>
      <c r="B147" s="22" t="s">
        <v>163</v>
      </c>
      <c r="C147" s="23">
        <v>9510.84</v>
      </c>
      <c r="D147" s="16">
        <v>0</v>
      </c>
      <c r="E147" s="16">
        <v>0</v>
      </c>
      <c r="F147" s="38">
        <f t="shared" si="17"/>
        <v>9510.84</v>
      </c>
      <c r="G147" s="3">
        <v>231110.31500000041</v>
      </c>
      <c r="H147" s="19" t="e">
        <f>E147/#REF!*100</f>
        <v>#REF!</v>
      </c>
      <c r="I147" s="20" t="e">
        <f t="shared" si="18"/>
        <v>#REF!</v>
      </c>
      <c r="J147" s="20" t="e">
        <f t="shared" si="19"/>
        <v>#REF!</v>
      </c>
      <c r="K147"/>
      <c r="L147"/>
    </row>
    <row r="148" spans="1:12" s="2" customFormat="1" ht="14.1" customHeight="1" x14ac:dyDescent="0.25">
      <c r="A148" s="27" t="s">
        <v>164</v>
      </c>
      <c r="B148" s="27"/>
      <c r="C148" s="28">
        <f>SUM(C129:C147)</f>
        <v>1010566.05</v>
      </c>
      <c r="D148" s="28">
        <f t="shared" ref="D148:F148" si="20">SUM(D129:D147)</f>
        <v>0</v>
      </c>
      <c r="E148" s="28">
        <f t="shared" si="20"/>
        <v>0</v>
      </c>
      <c r="F148" s="28">
        <f t="shared" si="20"/>
        <v>1010566.05</v>
      </c>
      <c r="G148" s="3">
        <v>231110.31500000041</v>
      </c>
      <c r="H148" s="19" t="e">
        <f>E148/#REF!*100</f>
        <v>#REF!</v>
      </c>
      <c r="I148" s="20" t="e">
        <f t="shared" si="18"/>
        <v>#REF!</v>
      </c>
      <c r="J148" s="20" t="e">
        <f t="shared" si="19"/>
        <v>#REF!</v>
      </c>
      <c r="K148"/>
      <c r="L148"/>
    </row>
    <row r="149" spans="1:12" s="2" customFormat="1" ht="14.1" customHeight="1" x14ac:dyDescent="0.25">
      <c r="A149" s="21" t="s">
        <v>165</v>
      </c>
      <c r="B149" s="22" t="s">
        <v>166</v>
      </c>
      <c r="C149" s="23">
        <v>1328.24</v>
      </c>
      <c r="D149" s="16">
        <v>0</v>
      </c>
      <c r="E149" s="16">
        <v>0</v>
      </c>
      <c r="F149" s="38">
        <f>SUM(C149:E149)</f>
        <v>1328.24</v>
      </c>
      <c r="G149" s="3">
        <v>231110.31500000041</v>
      </c>
      <c r="H149" s="19" t="e">
        <f>E149/#REF!*100</f>
        <v>#REF!</v>
      </c>
      <c r="I149" s="20" t="e">
        <f t="shared" si="18"/>
        <v>#REF!</v>
      </c>
      <c r="J149" s="20" t="e">
        <f t="shared" si="19"/>
        <v>#REF!</v>
      </c>
      <c r="K149"/>
      <c r="L149"/>
    </row>
    <row r="150" spans="1:12" s="2" customFormat="1" ht="14.1" customHeight="1" x14ac:dyDescent="0.25">
      <c r="A150" s="21"/>
      <c r="B150" s="22" t="s">
        <v>167</v>
      </c>
      <c r="C150" s="23">
        <v>31641.34</v>
      </c>
      <c r="D150" s="16">
        <v>0</v>
      </c>
      <c r="E150" s="16">
        <v>0</v>
      </c>
      <c r="F150" s="38">
        <f t="shared" ref="F150:F159" si="21">SUM(C150:E150)</f>
        <v>31641.34</v>
      </c>
      <c r="G150" s="3">
        <v>231110.31500000041</v>
      </c>
      <c r="H150" s="19" t="e">
        <f>E150/#REF!*100</f>
        <v>#REF!</v>
      </c>
      <c r="I150" s="20" t="e">
        <f t="shared" si="18"/>
        <v>#REF!</v>
      </c>
      <c r="J150" s="20" t="e">
        <f t="shared" si="19"/>
        <v>#REF!</v>
      </c>
      <c r="K150"/>
      <c r="L150"/>
    </row>
    <row r="151" spans="1:12" s="2" customFormat="1" ht="14.1" customHeight="1" x14ac:dyDescent="0.25">
      <c r="A151" s="21"/>
      <c r="B151" s="22" t="s">
        <v>168</v>
      </c>
      <c r="C151" s="23">
        <v>91304.639999999999</v>
      </c>
      <c r="D151" s="16">
        <v>0</v>
      </c>
      <c r="E151" s="16">
        <v>847.05342986253299</v>
      </c>
      <c r="F151" s="38">
        <f>SUM(C151:E151)</f>
        <v>92151.693429862527</v>
      </c>
      <c r="G151" s="3">
        <v>231110.31500000041</v>
      </c>
      <c r="H151" s="19" t="e">
        <f>E151/#REF!*100</f>
        <v>#REF!</v>
      </c>
      <c r="I151" s="20" t="e">
        <f t="shared" si="18"/>
        <v>#REF!</v>
      </c>
      <c r="J151" s="20" t="e">
        <f t="shared" si="19"/>
        <v>#REF!</v>
      </c>
      <c r="K151"/>
      <c r="L151"/>
    </row>
    <row r="152" spans="1:12" s="2" customFormat="1" ht="14.1" customHeight="1" x14ac:dyDescent="0.25">
      <c r="A152" s="21"/>
      <c r="B152" s="22" t="s">
        <v>169</v>
      </c>
      <c r="C152" s="23">
        <v>1386.1</v>
      </c>
      <c r="D152" s="16">
        <v>0</v>
      </c>
      <c r="E152" s="16">
        <v>0</v>
      </c>
      <c r="F152" s="38">
        <f t="shared" si="21"/>
        <v>1386.1</v>
      </c>
      <c r="G152" s="3">
        <v>231110.31500000041</v>
      </c>
      <c r="H152" s="19" t="e">
        <f>E152/#REF!*100</f>
        <v>#REF!</v>
      </c>
      <c r="I152" s="20" t="e">
        <f t="shared" si="18"/>
        <v>#REF!</v>
      </c>
      <c r="J152" s="20" t="e">
        <f t="shared" si="19"/>
        <v>#REF!</v>
      </c>
      <c r="K152"/>
      <c r="L152"/>
    </row>
    <row r="153" spans="1:12" s="2" customFormat="1" ht="14.1" customHeight="1" x14ac:dyDescent="0.25">
      <c r="A153" s="21"/>
      <c r="B153" s="22" t="s">
        <v>170</v>
      </c>
      <c r="C153" s="23">
        <v>5544.4</v>
      </c>
      <c r="D153" s="16">
        <v>0</v>
      </c>
      <c r="E153" s="16">
        <v>1330.0992064062116</v>
      </c>
      <c r="F153" s="38">
        <f t="shared" si="21"/>
        <v>6874.4992064062117</v>
      </c>
      <c r="G153" s="3">
        <v>231110.31500000041</v>
      </c>
      <c r="H153" s="19" t="e">
        <f>E153/#REF!*100</f>
        <v>#REF!</v>
      </c>
      <c r="I153" s="20" t="e">
        <f t="shared" si="18"/>
        <v>#REF!</v>
      </c>
      <c r="J153" s="20" t="e">
        <f t="shared" si="19"/>
        <v>#REF!</v>
      </c>
      <c r="K153"/>
      <c r="L153"/>
    </row>
    <row r="154" spans="1:12" s="2" customFormat="1" ht="14.1" customHeight="1" x14ac:dyDescent="0.25">
      <c r="A154" s="21"/>
      <c r="B154" s="22" t="s">
        <v>171</v>
      </c>
      <c r="C154" s="23">
        <v>3407.2200000000003</v>
      </c>
      <c r="D154" s="16">
        <v>0</v>
      </c>
      <c r="E154" s="16">
        <v>0</v>
      </c>
      <c r="F154" s="38">
        <f t="shared" si="21"/>
        <v>3407.2200000000003</v>
      </c>
      <c r="G154" s="3">
        <v>231110.31500000041</v>
      </c>
      <c r="H154" s="19" t="e">
        <f>E154/#REF!*100</f>
        <v>#REF!</v>
      </c>
      <c r="I154" s="20" t="e">
        <f t="shared" si="18"/>
        <v>#REF!</v>
      </c>
      <c r="J154" s="20" t="e">
        <f t="shared" si="19"/>
        <v>#REF!</v>
      </c>
      <c r="K154"/>
      <c r="L154"/>
    </row>
    <row r="155" spans="1:12" s="2" customFormat="1" ht="14.1" customHeight="1" x14ac:dyDescent="0.25">
      <c r="A155" s="21"/>
      <c r="B155" s="22" t="s">
        <v>172</v>
      </c>
      <c r="C155" s="23">
        <v>38038.239999999998</v>
      </c>
      <c r="D155" s="16">
        <v>0</v>
      </c>
      <c r="E155" s="16">
        <v>0</v>
      </c>
      <c r="F155" s="38">
        <f t="shared" si="21"/>
        <v>38038.239999999998</v>
      </c>
      <c r="G155" s="3">
        <v>231110.31500000041</v>
      </c>
      <c r="H155" s="19" t="e">
        <f>E155/#REF!*100</f>
        <v>#REF!</v>
      </c>
      <c r="I155" s="20" t="e">
        <f t="shared" si="18"/>
        <v>#REF!</v>
      </c>
      <c r="J155" s="20" t="e">
        <f t="shared" si="19"/>
        <v>#REF!</v>
      </c>
      <c r="K155"/>
      <c r="L155"/>
    </row>
    <row r="156" spans="1:12" s="2" customFormat="1" ht="14.1" customHeight="1" x14ac:dyDescent="0.25">
      <c r="A156" s="21"/>
      <c r="B156" s="22" t="s">
        <v>173</v>
      </c>
      <c r="C156" s="23">
        <v>3131.5</v>
      </c>
      <c r="D156" s="16">
        <v>0</v>
      </c>
      <c r="E156" s="16">
        <v>0</v>
      </c>
      <c r="F156" s="38">
        <f t="shared" si="21"/>
        <v>3131.5</v>
      </c>
      <c r="G156" s="3">
        <v>231110.31500000041</v>
      </c>
      <c r="H156" s="19" t="e">
        <f>E156/#REF!*100</f>
        <v>#REF!</v>
      </c>
      <c r="I156" s="20" t="e">
        <f t="shared" si="18"/>
        <v>#REF!</v>
      </c>
      <c r="J156" s="20" t="e">
        <f t="shared" si="19"/>
        <v>#REF!</v>
      </c>
      <c r="K156"/>
      <c r="L156"/>
    </row>
    <row r="157" spans="1:12" s="2" customFormat="1" ht="14.1" customHeight="1" x14ac:dyDescent="0.25">
      <c r="A157" s="21"/>
      <c r="B157" s="22" t="s">
        <v>174</v>
      </c>
      <c r="C157" s="23">
        <v>4634.3999999999996</v>
      </c>
      <c r="D157" s="16">
        <v>0</v>
      </c>
      <c r="E157" s="16">
        <v>0</v>
      </c>
      <c r="F157" s="38">
        <f t="shared" si="21"/>
        <v>4634.3999999999996</v>
      </c>
      <c r="G157" s="3">
        <v>231110.31500000041</v>
      </c>
      <c r="H157" s="19" t="e">
        <f>E157/#REF!*100</f>
        <v>#REF!</v>
      </c>
      <c r="I157" s="20" t="e">
        <f t="shared" si="18"/>
        <v>#REF!</v>
      </c>
      <c r="J157" s="20" t="e">
        <f t="shared" si="19"/>
        <v>#REF!</v>
      </c>
      <c r="K157"/>
      <c r="L157"/>
    </row>
    <row r="158" spans="1:12" s="2" customFormat="1" ht="14.1" customHeight="1" x14ac:dyDescent="0.25">
      <c r="A158" s="21"/>
      <c r="B158" s="22" t="s">
        <v>175</v>
      </c>
      <c r="C158" s="23">
        <v>11188.24</v>
      </c>
      <c r="D158" s="16">
        <v>0</v>
      </c>
      <c r="E158" s="16">
        <v>0</v>
      </c>
      <c r="F158" s="38">
        <f t="shared" si="21"/>
        <v>11188.24</v>
      </c>
      <c r="G158" s="3">
        <v>231110.31500000041</v>
      </c>
      <c r="H158" s="19" t="e">
        <f>E158/#REF!*100</f>
        <v>#REF!</v>
      </c>
      <c r="I158" s="20" t="e">
        <f t="shared" si="18"/>
        <v>#REF!</v>
      </c>
      <c r="J158" s="20" t="e">
        <f t="shared" si="19"/>
        <v>#REF!</v>
      </c>
      <c r="K158"/>
      <c r="L158"/>
    </row>
    <row r="159" spans="1:12" s="2" customFormat="1" ht="14.1" customHeight="1" x14ac:dyDescent="0.25">
      <c r="A159" s="21"/>
      <c r="B159" s="22" t="s">
        <v>176</v>
      </c>
      <c r="C159" s="23">
        <v>4501.82</v>
      </c>
      <c r="D159" s="16">
        <v>0</v>
      </c>
      <c r="E159" s="16">
        <v>0</v>
      </c>
      <c r="F159" s="38">
        <f t="shared" si="21"/>
        <v>4501.82</v>
      </c>
      <c r="G159" s="3">
        <v>231110.31500000041</v>
      </c>
      <c r="H159" s="19" t="e">
        <f>E159/#REF!*100</f>
        <v>#REF!</v>
      </c>
      <c r="I159" s="20" t="e">
        <f t="shared" si="18"/>
        <v>#REF!</v>
      </c>
      <c r="J159" s="20" t="e">
        <f t="shared" si="19"/>
        <v>#REF!</v>
      </c>
      <c r="K159"/>
      <c r="L159"/>
    </row>
    <row r="160" spans="1:12" s="2" customFormat="1" ht="14.1" customHeight="1" x14ac:dyDescent="0.25">
      <c r="A160" s="27" t="s">
        <v>177</v>
      </c>
      <c r="B160" s="27"/>
      <c r="C160" s="28">
        <f>SUM(C149:C159)</f>
        <v>196106.13999999998</v>
      </c>
      <c r="D160" s="28">
        <f t="shared" ref="D160" si="22">SUM(D149:D159)</f>
        <v>0</v>
      </c>
      <c r="E160" s="28">
        <f>SUM(E149:E159)</f>
        <v>2177.1526362687446</v>
      </c>
      <c r="F160" s="28">
        <f>SUM(F149:F159)</f>
        <v>198283.29263626874</v>
      </c>
      <c r="G160" s="3">
        <v>231110.31500000041</v>
      </c>
      <c r="H160" s="19" t="e">
        <f>E160/#REF!*100</f>
        <v>#REF!</v>
      </c>
      <c r="I160" s="20" t="e">
        <f t="shared" si="18"/>
        <v>#REF!</v>
      </c>
      <c r="J160" s="20" t="e">
        <f t="shared" si="19"/>
        <v>#REF!</v>
      </c>
      <c r="K160"/>
      <c r="L160"/>
    </row>
    <row r="161" spans="1:12" s="2" customFormat="1" ht="14.1" customHeight="1" x14ac:dyDescent="0.25">
      <c r="A161" s="21" t="s">
        <v>178</v>
      </c>
      <c r="B161" s="22" t="s">
        <v>179</v>
      </c>
      <c r="C161" s="23">
        <v>39344.22</v>
      </c>
      <c r="D161" s="16">
        <v>0</v>
      </c>
      <c r="E161" s="16">
        <v>0</v>
      </c>
      <c r="F161" s="38">
        <f t="shared" ref="F161:F179" si="23">SUM(C161:E161)</f>
        <v>39344.22</v>
      </c>
      <c r="G161" s="3">
        <v>231110.31500000041</v>
      </c>
      <c r="H161" s="19" t="e">
        <f>E161/#REF!*100</f>
        <v>#REF!</v>
      </c>
      <c r="I161" s="20" t="e">
        <f t="shared" si="18"/>
        <v>#REF!</v>
      </c>
      <c r="J161" s="20" t="e">
        <f t="shared" si="19"/>
        <v>#REF!</v>
      </c>
      <c r="K161"/>
      <c r="L161"/>
    </row>
    <row r="162" spans="1:12" s="2" customFormat="1" ht="14.1" customHeight="1" x14ac:dyDescent="0.25">
      <c r="A162" s="21"/>
      <c r="B162" s="22" t="s">
        <v>180</v>
      </c>
      <c r="C162" s="23">
        <v>2209.34</v>
      </c>
      <c r="D162" s="16">
        <v>0</v>
      </c>
      <c r="E162" s="16">
        <v>0</v>
      </c>
      <c r="F162" s="38">
        <f t="shared" si="23"/>
        <v>2209.34</v>
      </c>
      <c r="G162" s="3">
        <v>231110.31500000041</v>
      </c>
      <c r="H162" s="19" t="e">
        <f>E162/#REF!*100</f>
        <v>#REF!</v>
      </c>
      <c r="I162" s="20" t="e">
        <f t="shared" si="18"/>
        <v>#REF!</v>
      </c>
      <c r="J162" s="20" t="e">
        <f t="shared" si="19"/>
        <v>#REF!</v>
      </c>
      <c r="K162"/>
      <c r="L162"/>
    </row>
    <row r="163" spans="1:12" s="2" customFormat="1" ht="14.1" customHeight="1" x14ac:dyDescent="0.25">
      <c r="A163" s="24"/>
      <c r="B163" s="25" t="s">
        <v>181</v>
      </c>
      <c r="C163" s="23">
        <v>0</v>
      </c>
      <c r="D163" s="44">
        <v>155889.94999999998</v>
      </c>
      <c r="E163" s="45">
        <v>0</v>
      </c>
      <c r="F163" s="38">
        <f t="shared" si="23"/>
        <v>155889.94999999998</v>
      </c>
      <c r="G163" s="3">
        <v>231110.31500000041</v>
      </c>
      <c r="H163" s="19" t="e">
        <f>E163/#REF!*100</f>
        <v>#REF!</v>
      </c>
      <c r="I163" s="20" t="e">
        <f t="shared" si="18"/>
        <v>#REF!</v>
      </c>
      <c r="J163" s="20" t="e">
        <f t="shared" si="19"/>
        <v>#REF!</v>
      </c>
      <c r="K163"/>
      <c r="L163"/>
    </row>
    <row r="164" spans="1:12" s="2" customFormat="1" ht="14.1" customHeight="1" x14ac:dyDescent="0.25">
      <c r="A164" s="21"/>
      <c r="B164" s="22" t="s">
        <v>182</v>
      </c>
      <c r="C164" s="23">
        <v>77360.040000000008</v>
      </c>
      <c r="D164" s="16">
        <v>0</v>
      </c>
      <c r="E164" s="16">
        <v>0</v>
      </c>
      <c r="F164" s="38">
        <f t="shared" si="23"/>
        <v>77360.040000000008</v>
      </c>
      <c r="G164" s="3">
        <v>231110.31500000041</v>
      </c>
      <c r="H164" s="19" t="e">
        <f>E164/#REF!*100</f>
        <v>#REF!</v>
      </c>
      <c r="I164" s="20" t="e">
        <f t="shared" si="18"/>
        <v>#REF!</v>
      </c>
      <c r="J164" s="20" t="e">
        <f t="shared" si="19"/>
        <v>#REF!</v>
      </c>
      <c r="K164"/>
      <c r="L164"/>
    </row>
    <row r="165" spans="1:12" s="2" customFormat="1" ht="14.1" customHeight="1" x14ac:dyDescent="0.25">
      <c r="A165" s="21"/>
      <c r="B165" s="22" t="s">
        <v>183</v>
      </c>
      <c r="C165" s="23">
        <v>71842.22</v>
      </c>
      <c r="D165" s="16">
        <v>0</v>
      </c>
      <c r="E165" s="16">
        <v>0</v>
      </c>
      <c r="F165" s="38">
        <f t="shared" si="23"/>
        <v>71842.22</v>
      </c>
      <c r="G165" s="3">
        <v>231110.31500000041</v>
      </c>
      <c r="H165" s="19" t="e">
        <f>E165/#REF!*100</f>
        <v>#REF!</v>
      </c>
      <c r="I165" s="20" t="e">
        <f t="shared" si="18"/>
        <v>#REF!</v>
      </c>
      <c r="J165" s="20" t="e">
        <f t="shared" si="19"/>
        <v>#REF!</v>
      </c>
      <c r="K165"/>
      <c r="L165"/>
    </row>
    <row r="166" spans="1:12" s="2" customFormat="1" ht="14.1" customHeight="1" x14ac:dyDescent="0.25">
      <c r="A166" s="21"/>
      <c r="B166" s="22" t="s">
        <v>184</v>
      </c>
      <c r="C166" s="23">
        <v>6716.68</v>
      </c>
      <c r="D166" s="16">
        <v>0</v>
      </c>
      <c r="E166" s="16">
        <v>0</v>
      </c>
      <c r="F166" s="38">
        <f t="shared" si="23"/>
        <v>6716.68</v>
      </c>
      <c r="G166" s="3">
        <v>231110.31500000041</v>
      </c>
      <c r="H166" s="19" t="e">
        <f>E166/#REF!*100</f>
        <v>#REF!</v>
      </c>
      <c r="I166" s="20" t="e">
        <f t="shared" si="18"/>
        <v>#REF!</v>
      </c>
      <c r="J166" s="20" t="e">
        <f t="shared" si="19"/>
        <v>#REF!</v>
      </c>
      <c r="K166"/>
      <c r="L166"/>
    </row>
    <row r="167" spans="1:12" s="2" customFormat="1" ht="14.1" customHeight="1" x14ac:dyDescent="0.25">
      <c r="A167" s="21"/>
      <c r="B167" s="22" t="s">
        <v>185</v>
      </c>
      <c r="C167" s="23">
        <v>35027.449999999997</v>
      </c>
      <c r="D167" s="16">
        <v>0</v>
      </c>
      <c r="E167" s="16">
        <v>0</v>
      </c>
      <c r="F167" s="38">
        <f t="shared" si="23"/>
        <v>35027.449999999997</v>
      </c>
      <c r="G167" s="3">
        <v>231110.31500000041</v>
      </c>
      <c r="H167" s="19" t="e">
        <f>E167/#REF!*100</f>
        <v>#REF!</v>
      </c>
      <c r="I167" s="20" t="e">
        <f t="shared" si="18"/>
        <v>#REF!</v>
      </c>
      <c r="J167" s="20" t="e">
        <f t="shared" si="19"/>
        <v>#REF!</v>
      </c>
      <c r="K167"/>
      <c r="L167"/>
    </row>
    <row r="168" spans="1:12" s="2" customFormat="1" ht="14.1" customHeight="1" x14ac:dyDescent="0.25">
      <c r="A168" s="21"/>
      <c r="B168" s="22" t="s">
        <v>186</v>
      </c>
      <c r="C168" s="23">
        <v>79304.660000000018</v>
      </c>
      <c r="D168" s="16">
        <v>0</v>
      </c>
      <c r="E168" s="16">
        <v>0</v>
      </c>
      <c r="F168" s="38">
        <f t="shared" si="23"/>
        <v>79304.660000000018</v>
      </c>
      <c r="G168" s="3">
        <v>231110.31500000041</v>
      </c>
      <c r="H168" s="19" t="e">
        <f>E168/#REF!*100</f>
        <v>#REF!</v>
      </c>
      <c r="I168" s="20" t="e">
        <f t="shared" si="18"/>
        <v>#REF!</v>
      </c>
      <c r="J168" s="20" t="e">
        <f t="shared" si="19"/>
        <v>#REF!</v>
      </c>
      <c r="K168"/>
      <c r="L168"/>
    </row>
    <row r="169" spans="1:12" s="2" customFormat="1" ht="14.1" customHeight="1" x14ac:dyDescent="0.25">
      <c r="A169" s="21"/>
      <c r="B169" s="22" t="s">
        <v>187</v>
      </c>
      <c r="C169" s="23">
        <v>7282.04</v>
      </c>
      <c r="D169" s="16">
        <v>0</v>
      </c>
      <c r="E169" s="16">
        <v>0</v>
      </c>
      <c r="F169" s="38">
        <f t="shared" si="23"/>
        <v>7282.04</v>
      </c>
      <c r="G169" s="3">
        <v>231110.31500000041</v>
      </c>
      <c r="H169" s="19" t="e">
        <f>E169/#REF!*100</f>
        <v>#REF!</v>
      </c>
      <c r="I169" s="20" t="e">
        <f t="shared" si="18"/>
        <v>#REF!</v>
      </c>
      <c r="J169" s="20" t="e">
        <f t="shared" si="19"/>
        <v>#REF!</v>
      </c>
      <c r="K169"/>
      <c r="L169"/>
    </row>
    <row r="170" spans="1:12" s="2" customFormat="1" ht="14.1" customHeight="1" x14ac:dyDescent="0.25">
      <c r="A170" s="21"/>
      <c r="B170" s="22" t="s">
        <v>188</v>
      </c>
      <c r="C170" s="23">
        <v>643</v>
      </c>
      <c r="D170" s="16">
        <v>0</v>
      </c>
      <c r="E170" s="16">
        <v>108905.19869509243</v>
      </c>
      <c r="F170" s="38">
        <f t="shared" si="23"/>
        <v>109548.19869509243</v>
      </c>
      <c r="G170" s="3">
        <v>231110.31500000041</v>
      </c>
      <c r="H170" s="19" t="e">
        <f>E170/#REF!*100</f>
        <v>#REF!</v>
      </c>
      <c r="I170" s="20" t="e">
        <f t="shared" si="18"/>
        <v>#REF!</v>
      </c>
      <c r="J170" s="20" t="e">
        <f t="shared" si="19"/>
        <v>#REF!</v>
      </c>
      <c r="K170"/>
      <c r="L170"/>
    </row>
    <row r="171" spans="1:12" s="2" customFormat="1" ht="14.1" customHeight="1" x14ac:dyDescent="0.25">
      <c r="A171" s="21"/>
      <c r="B171" s="22" t="s">
        <v>189</v>
      </c>
      <c r="C171" s="23">
        <v>87248.53</v>
      </c>
      <c r="D171" s="16">
        <v>0</v>
      </c>
      <c r="E171" s="16">
        <v>0</v>
      </c>
      <c r="F171" s="38">
        <f t="shared" si="23"/>
        <v>87248.53</v>
      </c>
      <c r="G171" s="3">
        <v>231110.31500000041</v>
      </c>
      <c r="H171" s="19" t="e">
        <f>E171/#REF!*100</f>
        <v>#REF!</v>
      </c>
      <c r="I171" s="20" t="e">
        <f t="shared" si="18"/>
        <v>#REF!</v>
      </c>
      <c r="J171" s="20" t="e">
        <f t="shared" si="19"/>
        <v>#REF!</v>
      </c>
      <c r="K171"/>
      <c r="L171"/>
    </row>
    <row r="172" spans="1:12" s="2" customFormat="1" ht="14.1" customHeight="1" x14ac:dyDescent="0.25">
      <c r="A172" s="21"/>
      <c r="B172" s="22" t="s">
        <v>190</v>
      </c>
      <c r="C172" s="23">
        <v>1391.54</v>
      </c>
      <c r="D172" s="16">
        <v>0</v>
      </c>
      <c r="E172" s="16">
        <v>0</v>
      </c>
      <c r="F172" s="38">
        <f t="shared" si="23"/>
        <v>1391.54</v>
      </c>
      <c r="G172" s="3">
        <v>231110.31500000041</v>
      </c>
      <c r="H172" s="19" t="e">
        <f>E172/#REF!*100</f>
        <v>#REF!</v>
      </c>
      <c r="I172" s="20" t="e">
        <f t="shared" si="18"/>
        <v>#REF!</v>
      </c>
      <c r="J172" s="20" t="e">
        <f t="shared" si="19"/>
        <v>#REF!</v>
      </c>
      <c r="K172"/>
      <c r="L172"/>
    </row>
    <row r="173" spans="1:12" s="2" customFormat="1" ht="14.1" customHeight="1" x14ac:dyDescent="0.25">
      <c r="A173" s="21"/>
      <c r="B173" s="22" t="s">
        <v>191</v>
      </c>
      <c r="C173" s="23">
        <v>34345.699999999997</v>
      </c>
      <c r="D173" s="16">
        <v>0</v>
      </c>
      <c r="E173" s="16">
        <v>0</v>
      </c>
      <c r="F173" s="38">
        <f t="shared" si="23"/>
        <v>34345.699999999997</v>
      </c>
      <c r="G173" s="3">
        <v>231110.31500000041</v>
      </c>
      <c r="H173" s="19" t="e">
        <f>E173/#REF!*100</f>
        <v>#REF!</v>
      </c>
      <c r="I173" s="20" t="e">
        <f t="shared" si="18"/>
        <v>#REF!</v>
      </c>
      <c r="J173" s="20" t="e">
        <f t="shared" si="19"/>
        <v>#REF!</v>
      </c>
      <c r="K173"/>
      <c r="L173"/>
    </row>
    <row r="174" spans="1:12" s="2" customFormat="1" ht="14.1" customHeight="1" x14ac:dyDescent="0.25">
      <c r="A174" s="21"/>
      <c r="B174" s="22" t="s">
        <v>192</v>
      </c>
      <c r="C174" s="23">
        <v>4315.12</v>
      </c>
      <c r="D174" s="16">
        <v>0</v>
      </c>
      <c r="E174" s="16">
        <v>0</v>
      </c>
      <c r="F174" s="38">
        <f t="shared" si="23"/>
        <v>4315.12</v>
      </c>
      <c r="G174" s="3">
        <v>231110.31500000041</v>
      </c>
      <c r="H174" s="19" t="e">
        <f>E174/#REF!*100</f>
        <v>#REF!</v>
      </c>
      <c r="I174" s="20" t="e">
        <f t="shared" si="18"/>
        <v>#REF!</v>
      </c>
      <c r="J174" s="20" t="e">
        <f t="shared" si="19"/>
        <v>#REF!</v>
      </c>
      <c r="K174"/>
      <c r="L174"/>
    </row>
    <row r="175" spans="1:12" s="2" customFormat="1" ht="14.1" customHeight="1" x14ac:dyDescent="0.25">
      <c r="A175" s="24"/>
      <c r="B175" s="25" t="s">
        <v>193</v>
      </c>
      <c r="C175" s="23">
        <v>0</v>
      </c>
      <c r="D175" s="16">
        <v>2624.24</v>
      </c>
      <c r="E175" s="16">
        <v>0</v>
      </c>
      <c r="F175" s="38">
        <f t="shared" si="23"/>
        <v>2624.24</v>
      </c>
      <c r="G175" s="3">
        <v>231110.31500000041</v>
      </c>
      <c r="H175" s="19" t="e">
        <f>E175/#REF!*100</f>
        <v>#REF!</v>
      </c>
      <c r="I175" s="20" t="e">
        <f t="shared" si="18"/>
        <v>#REF!</v>
      </c>
      <c r="J175" s="20" t="e">
        <f t="shared" si="19"/>
        <v>#REF!</v>
      </c>
      <c r="K175"/>
      <c r="L175"/>
    </row>
    <row r="176" spans="1:12" s="2" customFormat="1" ht="14.1" customHeight="1" x14ac:dyDescent="0.25">
      <c r="A176" s="21"/>
      <c r="B176" s="22" t="s">
        <v>194</v>
      </c>
      <c r="C176" s="23">
        <v>8570.08</v>
      </c>
      <c r="D176" s="16">
        <v>0</v>
      </c>
      <c r="E176" s="16">
        <v>0</v>
      </c>
      <c r="F176" s="38">
        <f t="shared" si="23"/>
        <v>8570.08</v>
      </c>
      <c r="G176" s="3">
        <v>231110.31500000041</v>
      </c>
      <c r="H176" s="19" t="e">
        <f>E176/#REF!*100</f>
        <v>#REF!</v>
      </c>
      <c r="I176" s="20" t="e">
        <f t="shared" si="18"/>
        <v>#REF!</v>
      </c>
      <c r="J176" s="20" t="e">
        <f t="shared" si="19"/>
        <v>#REF!</v>
      </c>
      <c r="K176"/>
      <c r="L176"/>
    </row>
    <row r="177" spans="1:12" s="2" customFormat="1" ht="14.1" customHeight="1" x14ac:dyDescent="0.25">
      <c r="A177" s="21"/>
      <c r="B177" s="22" t="s">
        <v>195</v>
      </c>
      <c r="C177" s="23">
        <v>20881.8</v>
      </c>
      <c r="D177" s="16">
        <v>0</v>
      </c>
      <c r="E177" s="16">
        <v>0</v>
      </c>
      <c r="F177" s="38">
        <f t="shared" si="23"/>
        <v>20881.8</v>
      </c>
      <c r="G177" s="3">
        <v>231110.31500000041</v>
      </c>
      <c r="H177" s="19" t="e">
        <f>E177/#REF!*100</f>
        <v>#REF!</v>
      </c>
      <c r="I177" s="20" t="e">
        <f t="shared" si="18"/>
        <v>#REF!</v>
      </c>
      <c r="J177" s="20" t="e">
        <f t="shared" si="19"/>
        <v>#REF!</v>
      </c>
      <c r="K177"/>
      <c r="L177"/>
    </row>
    <row r="178" spans="1:12" s="2" customFormat="1" ht="14.1" customHeight="1" x14ac:dyDescent="0.25">
      <c r="A178" s="21"/>
      <c r="B178" s="22" t="s">
        <v>196</v>
      </c>
      <c r="C178" s="23">
        <v>37276.599999999991</v>
      </c>
      <c r="D178" s="16">
        <v>0</v>
      </c>
      <c r="E178" s="16">
        <v>0</v>
      </c>
      <c r="F178" s="38">
        <f t="shared" si="23"/>
        <v>37276.599999999991</v>
      </c>
      <c r="G178" s="3">
        <v>231110.31500000041</v>
      </c>
      <c r="H178" s="19" t="e">
        <f>E178/#REF!*100</f>
        <v>#REF!</v>
      </c>
      <c r="I178" s="20" t="e">
        <f t="shared" si="18"/>
        <v>#REF!</v>
      </c>
      <c r="J178" s="20" t="e">
        <f t="shared" si="19"/>
        <v>#REF!</v>
      </c>
      <c r="K178"/>
      <c r="L178"/>
    </row>
    <row r="179" spans="1:12" s="2" customFormat="1" ht="14.1" customHeight="1" x14ac:dyDescent="0.25">
      <c r="A179" s="21"/>
      <c r="B179" s="22" t="s">
        <v>197</v>
      </c>
      <c r="C179" s="23">
        <v>11158.98</v>
      </c>
      <c r="D179" s="16">
        <v>0</v>
      </c>
      <c r="E179" s="16">
        <v>0</v>
      </c>
      <c r="F179" s="38">
        <f t="shared" si="23"/>
        <v>11158.98</v>
      </c>
      <c r="G179" s="3">
        <v>231110.31500000041</v>
      </c>
      <c r="H179" s="19" t="e">
        <f>E179/#REF!*100</f>
        <v>#REF!</v>
      </c>
      <c r="I179" s="20" t="e">
        <f t="shared" si="18"/>
        <v>#REF!</v>
      </c>
      <c r="J179" s="20" t="e">
        <f t="shared" si="19"/>
        <v>#REF!</v>
      </c>
      <c r="K179"/>
      <c r="L179"/>
    </row>
    <row r="180" spans="1:12" s="2" customFormat="1" ht="14.1" customHeight="1" x14ac:dyDescent="0.25">
      <c r="A180" s="27" t="s">
        <v>198</v>
      </c>
      <c r="B180" s="27"/>
      <c r="C180" s="28">
        <f>SUM(C161:C179)</f>
        <v>524918</v>
      </c>
      <c r="D180" s="28">
        <f t="shared" ref="D180:F180" si="24">SUM(D161:D179)</f>
        <v>158514.18999999997</v>
      </c>
      <c r="E180" s="28">
        <v>108905.19869509243</v>
      </c>
      <c r="F180" s="28">
        <f t="shared" si="24"/>
        <v>792337.38869509241</v>
      </c>
      <c r="G180" s="3">
        <v>231110.31500000041</v>
      </c>
      <c r="H180" s="19" t="e">
        <f>E180/#REF!*100</f>
        <v>#REF!</v>
      </c>
      <c r="I180" s="20" t="e">
        <f t="shared" si="18"/>
        <v>#REF!</v>
      </c>
      <c r="J180" s="20" t="e">
        <f t="shared" si="19"/>
        <v>#REF!</v>
      </c>
      <c r="K180"/>
      <c r="L180"/>
    </row>
    <row r="181" spans="1:12" s="2" customFormat="1" ht="14.1" customHeight="1" x14ac:dyDescent="0.25">
      <c r="A181" s="21" t="s">
        <v>199</v>
      </c>
      <c r="B181" s="25" t="s">
        <v>200</v>
      </c>
      <c r="C181" s="23">
        <v>0</v>
      </c>
      <c r="D181" s="16">
        <v>39194.630000000005</v>
      </c>
      <c r="E181" s="16">
        <v>0</v>
      </c>
      <c r="F181" s="38">
        <f t="shared" ref="F181:F191" si="25">SUM(C181:E181)</f>
        <v>39194.630000000005</v>
      </c>
      <c r="G181" s="3">
        <v>231110.31500000041</v>
      </c>
      <c r="H181" s="19" t="e">
        <f>E181/#REF!*100</f>
        <v>#REF!</v>
      </c>
      <c r="I181" s="20" t="e">
        <f t="shared" si="18"/>
        <v>#REF!</v>
      </c>
      <c r="J181" s="20" t="e">
        <f t="shared" si="19"/>
        <v>#REF!</v>
      </c>
      <c r="K181"/>
      <c r="L181"/>
    </row>
    <row r="182" spans="1:12" s="2" customFormat="1" ht="14.1" customHeight="1" x14ac:dyDescent="0.25">
      <c r="A182" s="21"/>
      <c r="B182" s="22" t="s">
        <v>201</v>
      </c>
      <c r="C182" s="23">
        <v>27659.72</v>
      </c>
      <c r="D182" s="16">
        <v>0</v>
      </c>
      <c r="E182" s="16">
        <v>0</v>
      </c>
      <c r="F182" s="38">
        <f t="shared" si="25"/>
        <v>27659.72</v>
      </c>
      <c r="G182" s="3">
        <v>231110.31500000041</v>
      </c>
      <c r="H182" s="19" t="e">
        <f>E182/#REF!*100</f>
        <v>#REF!</v>
      </c>
      <c r="I182" s="20" t="e">
        <f t="shared" si="18"/>
        <v>#REF!</v>
      </c>
      <c r="J182" s="20" t="e">
        <f t="shared" si="19"/>
        <v>#REF!</v>
      </c>
      <c r="K182"/>
      <c r="L182"/>
    </row>
    <row r="183" spans="1:12" s="2" customFormat="1" ht="14.1" customHeight="1" x14ac:dyDescent="0.25">
      <c r="A183" s="21"/>
      <c r="B183" s="22" t="s">
        <v>202</v>
      </c>
      <c r="C183" s="23">
        <v>4483.5599999999995</v>
      </c>
      <c r="D183" s="16">
        <v>0</v>
      </c>
      <c r="E183" s="16">
        <v>0</v>
      </c>
      <c r="F183" s="38">
        <f t="shared" si="25"/>
        <v>4483.5599999999995</v>
      </c>
      <c r="G183" s="3">
        <v>231110.31500000041</v>
      </c>
      <c r="H183" s="19" t="e">
        <f>E183/#REF!*100</f>
        <v>#REF!</v>
      </c>
      <c r="I183" s="20" t="e">
        <f t="shared" si="18"/>
        <v>#REF!</v>
      </c>
      <c r="J183" s="20" t="e">
        <f t="shared" si="19"/>
        <v>#REF!</v>
      </c>
      <c r="K183"/>
      <c r="L183"/>
    </row>
    <row r="184" spans="1:12" s="2" customFormat="1" ht="14.1" customHeight="1" x14ac:dyDescent="0.25">
      <c r="A184" s="21"/>
      <c r="B184" s="25" t="s">
        <v>203</v>
      </c>
      <c r="C184" s="23">
        <v>0</v>
      </c>
      <c r="D184" s="16">
        <v>443</v>
      </c>
      <c r="E184" s="16">
        <v>0</v>
      </c>
      <c r="F184" s="38">
        <f t="shared" si="25"/>
        <v>443</v>
      </c>
      <c r="G184" s="3">
        <v>231110.31500000041</v>
      </c>
      <c r="H184" s="19" t="e">
        <f>E184/#REF!*100</f>
        <v>#REF!</v>
      </c>
      <c r="I184" s="20" t="e">
        <f t="shared" si="18"/>
        <v>#REF!</v>
      </c>
      <c r="J184" s="20" t="e">
        <f t="shared" si="19"/>
        <v>#REF!</v>
      </c>
      <c r="K184"/>
      <c r="L184"/>
    </row>
    <row r="185" spans="1:12" s="2" customFormat="1" ht="14.1" customHeight="1" x14ac:dyDescent="0.25">
      <c r="A185" s="24"/>
      <c r="B185" s="22" t="s">
        <v>204</v>
      </c>
      <c r="C185" s="23">
        <v>67548.430000000008</v>
      </c>
      <c r="D185" s="16">
        <v>0</v>
      </c>
      <c r="E185" s="16">
        <v>0</v>
      </c>
      <c r="F185" s="38">
        <f t="shared" si="25"/>
        <v>67548.430000000008</v>
      </c>
      <c r="G185" s="3">
        <v>231110.31500000041</v>
      </c>
      <c r="H185" s="19" t="e">
        <f>E185/#REF!*100</f>
        <v>#REF!</v>
      </c>
      <c r="I185" s="20" t="e">
        <f t="shared" si="18"/>
        <v>#REF!</v>
      </c>
      <c r="J185" s="20" t="e">
        <f t="shared" si="19"/>
        <v>#REF!</v>
      </c>
      <c r="K185"/>
      <c r="L185"/>
    </row>
    <row r="186" spans="1:12" s="2" customFormat="1" ht="14.1" customHeight="1" x14ac:dyDescent="0.25">
      <c r="A186" s="24"/>
      <c r="B186" s="22" t="s">
        <v>205</v>
      </c>
      <c r="C186" s="23">
        <v>69317.239999999991</v>
      </c>
      <c r="D186" s="16">
        <v>0</v>
      </c>
      <c r="E186" s="16">
        <v>17602.161011376207</v>
      </c>
      <c r="F186" s="38">
        <f t="shared" si="25"/>
        <v>86919.401011376205</v>
      </c>
      <c r="G186" s="3">
        <v>231110.31500000041</v>
      </c>
      <c r="H186" s="19" t="e">
        <f>E186/#REF!*100</f>
        <v>#REF!</v>
      </c>
      <c r="I186" s="20" t="e">
        <f t="shared" si="18"/>
        <v>#REF!</v>
      </c>
      <c r="J186" s="20" t="e">
        <f t="shared" si="19"/>
        <v>#REF!</v>
      </c>
      <c r="K186"/>
      <c r="L186"/>
    </row>
    <row r="187" spans="1:12" s="2" customFormat="1" ht="14.1" customHeight="1" x14ac:dyDescent="0.25">
      <c r="A187" s="24"/>
      <c r="B187" s="22" t="s">
        <v>206</v>
      </c>
      <c r="C187" s="23">
        <v>118807.47000000003</v>
      </c>
      <c r="D187" s="16">
        <v>0</v>
      </c>
      <c r="E187" s="16">
        <v>0</v>
      </c>
      <c r="F187" s="38">
        <f t="shared" si="25"/>
        <v>118807.47000000003</v>
      </c>
      <c r="G187" s="3">
        <v>231110.31500000041</v>
      </c>
      <c r="H187" s="19" t="e">
        <f>E187/#REF!*100</f>
        <v>#REF!</v>
      </c>
      <c r="I187" s="20" t="e">
        <f t="shared" si="18"/>
        <v>#REF!</v>
      </c>
      <c r="J187" s="20" t="e">
        <f t="shared" si="19"/>
        <v>#REF!</v>
      </c>
      <c r="K187"/>
      <c r="L187"/>
    </row>
    <row r="188" spans="1:12" s="2" customFormat="1" ht="14.1" customHeight="1" x14ac:dyDescent="0.25">
      <c r="A188" s="21"/>
      <c r="B188" s="22" t="s">
        <v>207</v>
      </c>
      <c r="C188" s="23">
        <v>84450.52</v>
      </c>
      <c r="D188" s="16">
        <v>0</v>
      </c>
      <c r="E188" s="16">
        <v>0</v>
      </c>
      <c r="F188" s="38">
        <f t="shared" si="25"/>
        <v>84450.52</v>
      </c>
      <c r="G188" s="3">
        <v>231110.31500000041</v>
      </c>
      <c r="H188" s="19" t="e">
        <f>E188/#REF!*100</f>
        <v>#REF!</v>
      </c>
      <c r="I188" s="20" t="e">
        <f t="shared" si="18"/>
        <v>#REF!</v>
      </c>
      <c r="J188" s="20" t="e">
        <f t="shared" si="19"/>
        <v>#REF!</v>
      </c>
      <c r="K188"/>
      <c r="L188"/>
    </row>
    <row r="189" spans="1:12" s="2" customFormat="1" ht="14.1" customHeight="1" x14ac:dyDescent="0.25">
      <c r="A189" s="21"/>
      <c r="B189" s="25" t="s">
        <v>208</v>
      </c>
      <c r="C189" s="23">
        <v>0</v>
      </c>
      <c r="D189" s="16">
        <v>14478.449999999999</v>
      </c>
      <c r="E189" s="16">
        <v>0</v>
      </c>
      <c r="F189" s="38">
        <f t="shared" si="25"/>
        <v>14478.449999999999</v>
      </c>
      <c r="G189" s="3">
        <v>231110.31500000041</v>
      </c>
      <c r="H189" s="19" t="e">
        <f>E189/#REF!*100</f>
        <v>#REF!</v>
      </c>
      <c r="I189" s="20" t="e">
        <f t="shared" si="18"/>
        <v>#REF!</v>
      </c>
      <c r="J189" s="20" t="e">
        <f t="shared" si="19"/>
        <v>#REF!</v>
      </c>
      <c r="K189"/>
      <c r="L189"/>
    </row>
    <row r="190" spans="1:12" s="2" customFormat="1" ht="14.1" customHeight="1" x14ac:dyDescent="0.25">
      <c r="A190" s="21"/>
      <c r="B190" s="22" t="s">
        <v>209</v>
      </c>
      <c r="C190" s="23">
        <v>1286</v>
      </c>
      <c r="D190" s="16">
        <v>0</v>
      </c>
      <c r="E190" s="16">
        <v>0</v>
      </c>
      <c r="F190" s="38">
        <f t="shared" si="25"/>
        <v>1286</v>
      </c>
      <c r="G190" s="3">
        <v>231110.31500000041</v>
      </c>
      <c r="H190" s="19" t="e">
        <f>E190/#REF!*100</f>
        <v>#REF!</v>
      </c>
      <c r="I190" s="20" t="e">
        <f t="shared" si="18"/>
        <v>#REF!</v>
      </c>
      <c r="J190" s="20" t="e">
        <f t="shared" si="19"/>
        <v>#REF!</v>
      </c>
      <c r="K190"/>
      <c r="L190"/>
    </row>
    <row r="191" spans="1:12" s="2" customFormat="1" ht="14.1" customHeight="1" x14ac:dyDescent="0.25">
      <c r="A191" s="21"/>
      <c r="B191" s="22" t="s">
        <v>210</v>
      </c>
      <c r="C191" s="23">
        <v>28625.079999999998</v>
      </c>
      <c r="D191" s="16">
        <v>0</v>
      </c>
      <c r="E191" s="16">
        <v>0</v>
      </c>
      <c r="F191" s="38">
        <f t="shared" si="25"/>
        <v>28625.079999999998</v>
      </c>
      <c r="G191" s="3">
        <v>231110.31500000041</v>
      </c>
      <c r="H191" s="19" t="e">
        <f>E191/#REF!*100</f>
        <v>#REF!</v>
      </c>
      <c r="I191" s="20" t="e">
        <f t="shared" si="18"/>
        <v>#REF!</v>
      </c>
      <c r="J191" s="20" t="e">
        <f t="shared" si="19"/>
        <v>#REF!</v>
      </c>
      <c r="K191"/>
      <c r="L191"/>
    </row>
    <row r="192" spans="1:12" s="2" customFormat="1" ht="14.1" customHeight="1" x14ac:dyDescent="0.25">
      <c r="A192" s="27" t="s">
        <v>211</v>
      </c>
      <c r="B192" s="27"/>
      <c r="C192" s="28">
        <f>SUM(C181:C191)</f>
        <v>402178.02000000008</v>
      </c>
      <c r="D192" s="28">
        <f t="shared" ref="D192:F192" si="26">SUM(D181:D191)</f>
        <v>54116.08</v>
      </c>
      <c r="E192" s="28">
        <v>17602.161011376207</v>
      </c>
      <c r="F192" s="28">
        <f t="shared" si="26"/>
        <v>473896.26101137628</v>
      </c>
      <c r="G192" s="3">
        <v>231110.31500000041</v>
      </c>
      <c r="H192" s="19" t="e">
        <f>E192/#REF!*100</f>
        <v>#REF!</v>
      </c>
      <c r="I192" s="20" t="e">
        <f t="shared" si="18"/>
        <v>#REF!</v>
      </c>
      <c r="J192" s="20" t="e">
        <f t="shared" si="19"/>
        <v>#REF!</v>
      </c>
      <c r="K192"/>
      <c r="L192"/>
    </row>
    <row r="193" spans="1:12" s="2" customFormat="1" ht="14.1" customHeight="1" x14ac:dyDescent="0.25">
      <c r="A193" s="21" t="s">
        <v>212</v>
      </c>
      <c r="B193" s="22" t="s">
        <v>213</v>
      </c>
      <c r="C193" s="23">
        <v>966.74</v>
      </c>
      <c r="D193" s="16">
        <v>0</v>
      </c>
      <c r="E193" s="16">
        <v>0</v>
      </c>
      <c r="F193" s="38">
        <f t="shared" ref="F193:F203" si="27">SUM(C193:E193)</f>
        <v>966.74</v>
      </c>
      <c r="G193" s="3">
        <v>231110.31500000041</v>
      </c>
      <c r="H193" s="19" t="e">
        <f>E193/#REF!*100</f>
        <v>#REF!</v>
      </c>
      <c r="I193" s="20" t="e">
        <f t="shared" si="18"/>
        <v>#REF!</v>
      </c>
      <c r="J193" s="20" t="e">
        <f t="shared" si="19"/>
        <v>#REF!</v>
      </c>
      <c r="K193"/>
      <c r="L193"/>
    </row>
    <row r="194" spans="1:12" s="2" customFormat="1" ht="14.1" customHeight="1" x14ac:dyDescent="0.25">
      <c r="A194" s="21"/>
      <c r="B194" s="22" t="s">
        <v>214</v>
      </c>
      <c r="C194" s="23">
        <v>4501</v>
      </c>
      <c r="D194" s="16">
        <v>0</v>
      </c>
      <c r="E194" s="16">
        <v>0</v>
      </c>
      <c r="F194" s="38">
        <f t="shared" si="27"/>
        <v>4501</v>
      </c>
      <c r="G194" s="3">
        <v>231110.31500000041</v>
      </c>
      <c r="H194" s="19" t="e">
        <f>E194/#REF!*100</f>
        <v>#REF!</v>
      </c>
      <c r="I194" s="20" t="e">
        <f t="shared" si="18"/>
        <v>#REF!</v>
      </c>
      <c r="J194" s="20" t="e">
        <f t="shared" si="19"/>
        <v>#REF!</v>
      </c>
      <c r="K194"/>
      <c r="L194"/>
    </row>
    <row r="195" spans="1:12" s="2" customFormat="1" ht="14.1" customHeight="1" x14ac:dyDescent="0.25">
      <c r="A195" s="21"/>
      <c r="B195" s="25" t="s">
        <v>215</v>
      </c>
      <c r="C195" s="23">
        <v>0</v>
      </c>
      <c r="D195" s="16">
        <v>12029.939999999999</v>
      </c>
      <c r="E195" s="26">
        <v>3294.8713500181871</v>
      </c>
      <c r="F195" s="38">
        <f t="shared" si="27"/>
        <v>15324.811350018186</v>
      </c>
      <c r="G195" s="3">
        <v>231110.31500000041</v>
      </c>
      <c r="H195" s="19" t="e">
        <f>E195/#REF!*100</f>
        <v>#REF!</v>
      </c>
      <c r="I195" s="20" t="e">
        <f t="shared" si="18"/>
        <v>#REF!</v>
      </c>
      <c r="J195" s="20" t="e">
        <f t="shared" si="19"/>
        <v>#REF!</v>
      </c>
      <c r="K195"/>
      <c r="L195"/>
    </row>
    <row r="196" spans="1:12" s="2" customFormat="1" ht="14.1" customHeight="1" x14ac:dyDescent="0.25">
      <c r="A196" s="24"/>
      <c r="B196" s="22" t="s">
        <v>216</v>
      </c>
      <c r="C196" s="23">
        <v>12073.310000000001</v>
      </c>
      <c r="D196" s="16">
        <v>0</v>
      </c>
      <c r="E196" s="16">
        <v>0</v>
      </c>
      <c r="F196" s="38">
        <f t="shared" si="27"/>
        <v>12073.310000000001</v>
      </c>
      <c r="G196" s="3">
        <v>231110.31500000041</v>
      </c>
      <c r="H196" s="19" t="e">
        <f>E196/#REF!*100</f>
        <v>#REF!</v>
      </c>
      <c r="I196" s="20" t="e">
        <f t="shared" si="18"/>
        <v>#REF!</v>
      </c>
      <c r="J196" s="20" t="e">
        <f t="shared" si="19"/>
        <v>#REF!</v>
      </c>
      <c r="K196"/>
      <c r="L196"/>
    </row>
    <row r="197" spans="1:12" s="2" customFormat="1" ht="14.1" customHeight="1" x14ac:dyDescent="0.25">
      <c r="A197" s="24"/>
      <c r="B197" s="25" t="s">
        <v>217</v>
      </c>
      <c r="C197" s="23">
        <v>0</v>
      </c>
      <c r="D197" s="16">
        <v>678.04</v>
      </c>
      <c r="E197" s="16">
        <v>0</v>
      </c>
      <c r="F197" s="38">
        <f t="shared" si="27"/>
        <v>678.04</v>
      </c>
      <c r="G197" s="3">
        <v>231110.31500000041</v>
      </c>
      <c r="H197" s="19" t="e">
        <f>E197/#REF!*100</f>
        <v>#REF!</v>
      </c>
      <c r="I197" s="20" t="e">
        <f t="shared" si="18"/>
        <v>#REF!</v>
      </c>
      <c r="J197" s="20" t="e">
        <f t="shared" si="19"/>
        <v>#REF!</v>
      </c>
      <c r="K197"/>
      <c r="L197"/>
    </row>
    <row r="198" spans="1:12" s="2" customFormat="1" ht="14.1" customHeight="1" x14ac:dyDescent="0.25">
      <c r="A198" s="24"/>
      <c r="B198" s="22" t="s">
        <v>218</v>
      </c>
      <c r="C198" s="23">
        <v>50336.34</v>
      </c>
      <c r="D198" s="16">
        <v>0</v>
      </c>
      <c r="E198" s="16">
        <v>0</v>
      </c>
      <c r="F198" s="38">
        <f t="shared" si="27"/>
        <v>50336.34</v>
      </c>
      <c r="G198" s="3">
        <v>231110.31500000041</v>
      </c>
      <c r="H198" s="19" t="e">
        <f>E198/#REF!*100</f>
        <v>#REF!</v>
      </c>
      <c r="I198" s="20" t="e">
        <f t="shared" si="18"/>
        <v>#REF!</v>
      </c>
      <c r="J198" s="20" t="e">
        <f t="shared" si="19"/>
        <v>#REF!</v>
      </c>
      <c r="K198"/>
      <c r="L198"/>
    </row>
    <row r="199" spans="1:12" s="2" customFormat="1" ht="14.1" customHeight="1" x14ac:dyDescent="0.25">
      <c r="A199" s="24"/>
      <c r="B199" s="22" t="s">
        <v>219</v>
      </c>
      <c r="C199" s="23">
        <v>920.16000000000008</v>
      </c>
      <c r="D199" s="16">
        <v>0</v>
      </c>
      <c r="E199" s="16">
        <v>0</v>
      </c>
      <c r="F199" s="38">
        <f t="shared" si="27"/>
        <v>920.16000000000008</v>
      </c>
      <c r="G199" s="3">
        <v>231110.31500000041</v>
      </c>
      <c r="H199" s="19" t="e">
        <f>E199/#REF!*100</f>
        <v>#REF!</v>
      </c>
      <c r="I199" s="20" t="e">
        <f t="shared" si="18"/>
        <v>#REF!</v>
      </c>
      <c r="J199" s="20" t="e">
        <f t="shared" si="19"/>
        <v>#REF!</v>
      </c>
      <c r="K199"/>
      <c r="L199"/>
    </row>
    <row r="200" spans="1:12" s="2" customFormat="1" ht="14.1" customHeight="1" x14ac:dyDescent="0.25">
      <c r="A200" s="21"/>
      <c r="B200" s="25" t="s">
        <v>220</v>
      </c>
      <c r="C200" s="23">
        <v>0</v>
      </c>
      <c r="D200" s="16">
        <v>2159.08</v>
      </c>
      <c r="E200" s="16">
        <v>0</v>
      </c>
      <c r="F200" s="38">
        <f t="shared" si="27"/>
        <v>2159.08</v>
      </c>
      <c r="G200" s="3">
        <v>231110.31500000041</v>
      </c>
      <c r="H200" s="19" t="e">
        <f>E200/#REF!*100</f>
        <v>#REF!</v>
      </c>
      <c r="I200" s="20" t="e">
        <f t="shared" ref="I200:I263" si="28">H200*G200/100</f>
        <v>#REF!</v>
      </c>
      <c r="J200" s="20" t="e">
        <f t="shared" ref="J200:J263" si="29">E200+I200</f>
        <v>#REF!</v>
      </c>
      <c r="K200"/>
      <c r="L200"/>
    </row>
    <row r="201" spans="1:12" s="2" customFormat="1" ht="14.1" customHeight="1" x14ac:dyDescent="0.25">
      <c r="A201" s="21"/>
      <c r="B201" s="25" t="s">
        <v>221</v>
      </c>
      <c r="C201" s="23">
        <v>0</v>
      </c>
      <c r="D201" s="16">
        <v>450.07000000000005</v>
      </c>
      <c r="E201" s="16">
        <v>0</v>
      </c>
      <c r="F201" s="38">
        <f t="shared" si="27"/>
        <v>450.07000000000005</v>
      </c>
      <c r="G201" s="3">
        <v>231110.31500000041</v>
      </c>
      <c r="H201" s="19" t="e">
        <f>E201/#REF!*100</f>
        <v>#REF!</v>
      </c>
      <c r="I201" s="20" t="e">
        <f t="shared" si="28"/>
        <v>#REF!</v>
      </c>
      <c r="J201" s="20" t="e">
        <f t="shared" si="29"/>
        <v>#REF!</v>
      </c>
      <c r="K201"/>
      <c r="L201"/>
    </row>
    <row r="202" spans="1:12" s="2" customFormat="1" ht="14.1" customHeight="1" x14ac:dyDescent="0.25">
      <c r="A202" s="21"/>
      <c r="B202" s="22" t="s">
        <v>222</v>
      </c>
      <c r="C202" s="23">
        <v>23152.129999999997</v>
      </c>
      <c r="D202" s="16">
        <v>0</v>
      </c>
      <c r="E202" s="16">
        <v>0</v>
      </c>
      <c r="F202" s="38">
        <f t="shared" si="27"/>
        <v>23152.129999999997</v>
      </c>
      <c r="G202" s="3">
        <v>231110.31500000041</v>
      </c>
      <c r="H202" s="19" t="e">
        <f>E202/#REF!*100</f>
        <v>#REF!</v>
      </c>
      <c r="I202" s="20" t="e">
        <f t="shared" si="28"/>
        <v>#REF!</v>
      </c>
      <c r="J202" s="20" t="e">
        <f t="shared" si="29"/>
        <v>#REF!</v>
      </c>
      <c r="K202"/>
      <c r="L202"/>
    </row>
    <row r="203" spans="1:12" s="2" customFormat="1" ht="14.1" customHeight="1" x14ac:dyDescent="0.25">
      <c r="A203" s="21"/>
      <c r="B203" s="22" t="s">
        <v>223</v>
      </c>
      <c r="C203" s="23">
        <v>3072.44</v>
      </c>
      <c r="D203" s="16">
        <v>0</v>
      </c>
      <c r="E203" s="16">
        <v>0</v>
      </c>
      <c r="F203" s="38">
        <f t="shared" si="27"/>
        <v>3072.44</v>
      </c>
      <c r="G203" s="3">
        <v>231110.31500000041</v>
      </c>
      <c r="H203" s="19" t="e">
        <f>E203/#REF!*100</f>
        <v>#REF!</v>
      </c>
      <c r="I203" s="20" t="e">
        <f t="shared" si="28"/>
        <v>#REF!</v>
      </c>
      <c r="J203" s="20" t="e">
        <f t="shared" si="29"/>
        <v>#REF!</v>
      </c>
      <c r="K203"/>
      <c r="L203"/>
    </row>
    <row r="204" spans="1:12" s="2" customFormat="1" ht="14.1" customHeight="1" x14ac:dyDescent="0.25">
      <c r="A204" s="27" t="s">
        <v>224</v>
      </c>
      <c r="B204" s="27"/>
      <c r="C204" s="28">
        <f>SUM(C193:C203)</f>
        <v>95022.12</v>
      </c>
      <c r="D204" s="28">
        <f t="shared" ref="D204:F204" si="30">SUM(D193:D203)</f>
        <v>15317.13</v>
      </c>
      <c r="E204" s="28">
        <v>3294.8713500181871</v>
      </c>
      <c r="F204" s="28">
        <f t="shared" si="30"/>
        <v>113634.12135001819</v>
      </c>
      <c r="G204" s="3">
        <v>231110.31500000041</v>
      </c>
      <c r="H204" s="19" t="e">
        <f>E204/#REF!*100</f>
        <v>#REF!</v>
      </c>
      <c r="I204" s="20" t="e">
        <f t="shared" si="28"/>
        <v>#REF!</v>
      </c>
      <c r="J204" s="20" t="e">
        <f t="shared" si="29"/>
        <v>#REF!</v>
      </c>
      <c r="K204"/>
      <c r="L204"/>
    </row>
    <row r="205" spans="1:12" s="2" customFormat="1" ht="14.1" customHeight="1" x14ac:dyDescent="0.25">
      <c r="A205" s="21" t="s">
        <v>225</v>
      </c>
      <c r="B205" s="22" t="s">
        <v>226</v>
      </c>
      <c r="C205" s="23">
        <v>5080.2800000000007</v>
      </c>
      <c r="D205" s="16">
        <v>0</v>
      </c>
      <c r="E205" s="16">
        <v>0</v>
      </c>
      <c r="F205" s="38">
        <f t="shared" ref="F205:F225" si="31">SUM(C205:E205)</f>
        <v>5080.2800000000007</v>
      </c>
      <c r="G205" s="3">
        <v>231110.31500000041</v>
      </c>
      <c r="H205" s="19" t="e">
        <f>E205/#REF!*100</f>
        <v>#REF!</v>
      </c>
      <c r="I205" s="20" t="e">
        <f t="shared" si="28"/>
        <v>#REF!</v>
      </c>
      <c r="J205" s="20" t="e">
        <f t="shared" si="29"/>
        <v>#REF!</v>
      </c>
      <c r="K205"/>
      <c r="L205"/>
    </row>
    <row r="206" spans="1:12" s="2" customFormat="1" ht="14.1" customHeight="1" x14ac:dyDescent="0.25">
      <c r="A206" s="21"/>
      <c r="B206" s="22" t="s">
        <v>227</v>
      </c>
      <c r="C206" s="23">
        <v>1563.16</v>
      </c>
      <c r="D206" s="16">
        <v>0</v>
      </c>
      <c r="E206" s="16">
        <v>0</v>
      </c>
      <c r="F206" s="38">
        <f t="shared" si="31"/>
        <v>1563.16</v>
      </c>
      <c r="G206" s="3">
        <v>231110.31500000041</v>
      </c>
      <c r="H206" s="19" t="e">
        <f>E206/#REF!*100</f>
        <v>#REF!</v>
      </c>
      <c r="I206" s="20" t="e">
        <f t="shared" si="28"/>
        <v>#REF!</v>
      </c>
      <c r="J206" s="20" t="e">
        <f t="shared" si="29"/>
        <v>#REF!</v>
      </c>
      <c r="K206"/>
      <c r="L206"/>
    </row>
    <row r="207" spans="1:12" s="2" customFormat="1" ht="14.1" customHeight="1" x14ac:dyDescent="0.25">
      <c r="A207" s="21"/>
      <c r="B207" s="25" t="s">
        <v>228</v>
      </c>
      <c r="C207" s="23">
        <v>0</v>
      </c>
      <c r="D207" s="16">
        <v>438.24</v>
      </c>
      <c r="E207" s="16">
        <v>0</v>
      </c>
      <c r="F207" s="38">
        <f t="shared" si="31"/>
        <v>438.24</v>
      </c>
      <c r="G207" s="3">
        <v>231110.31500000041</v>
      </c>
      <c r="H207" s="19" t="e">
        <f>E207/#REF!*100</f>
        <v>#REF!</v>
      </c>
      <c r="I207" s="20" t="e">
        <f t="shared" si="28"/>
        <v>#REF!</v>
      </c>
      <c r="J207" s="20" t="e">
        <f t="shared" si="29"/>
        <v>#REF!</v>
      </c>
      <c r="K207"/>
      <c r="L207"/>
    </row>
    <row r="208" spans="1:12" s="2" customFormat="1" ht="14.1" customHeight="1" x14ac:dyDescent="0.25">
      <c r="A208" s="21"/>
      <c r="B208" s="22" t="s">
        <v>229</v>
      </c>
      <c r="C208" s="23">
        <v>1514.26</v>
      </c>
      <c r="D208" s="16">
        <v>0</v>
      </c>
      <c r="E208" s="16">
        <v>0</v>
      </c>
      <c r="F208" s="38">
        <f t="shared" si="31"/>
        <v>1514.26</v>
      </c>
      <c r="G208" s="3">
        <v>231110.31500000041</v>
      </c>
      <c r="H208" s="19" t="e">
        <f>E208/#REF!*100</f>
        <v>#REF!</v>
      </c>
      <c r="I208" s="20" t="e">
        <f t="shared" si="28"/>
        <v>#REF!</v>
      </c>
      <c r="J208" s="20" t="e">
        <f t="shared" si="29"/>
        <v>#REF!</v>
      </c>
      <c r="K208"/>
      <c r="L208"/>
    </row>
    <row r="209" spans="1:12" s="2" customFormat="1" ht="14.1" customHeight="1" x14ac:dyDescent="0.25">
      <c r="A209" s="21"/>
      <c r="B209" s="22" t="s">
        <v>230</v>
      </c>
      <c r="C209" s="23">
        <v>10288</v>
      </c>
      <c r="D209" s="16">
        <v>0</v>
      </c>
      <c r="E209" s="16">
        <v>0</v>
      </c>
      <c r="F209" s="38">
        <f t="shared" si="31"/>
        <v>10288</v>
      </c>
      <c r="G209" s="3">
        <v>231110.31500000041</v>
      </c>
      <c r="H209" s="19" t="e">
        <f>E209/#REF!*100</f>
        <v>#REF!</v>
      </c>
      <c r="I209" s="20" t="e">
        <f t="shared" si="28"/>
        <v>#REF!</v>
      </c>
      <c r="J209" s="20" t="e">
        <f t="shared" si="29"/>
        <v>#REF!</v>
      </c>
      <c r="K209"/>
      <c r="L209"/>
    </row>
    <row r="210" spans="1:12" s="2" customFormat="1" ht="14.1" customHeight="1" x14ac:dyDescent="0.25">
      <c r="A210" s="21"/>
      <c r="B210" s="22" t="s">
        <v>231</v>
      </c>
      <c r="C210" s="23">
        <v>45431.570000000007</v>
      </c>
      <c r="D210" s="16">
        <v>0</v>
      </c>
      <c r="E210" s="16">
        <v>2222.8475113209465</v>
      </c>
      <c r="F210" s="38">
        <f t="shared" si="31"/>
        <v>47654.417511320957</v>
      </c>
      <c r="G210" s="3">
        <v>231110.31500000041</v>
      </c>
      <c r="H210" s="19" t="e">
        <f>E210/#REF!*100</f>
        <v>#REF!</v>
      </c>
      <c r="I210" s="20" t="e">
        <f t="shared" si="28"/>
        <v>#REF!</v>
      </c>
      <c r="J210" s="20" t="e">
        <f t="shared" si="29"/>
        <v>#REF!</v>
      </c>
      <c r="K210"/>
      <c r="L210"/>
    </row>
    <row r="211" spans="1:12" s="2" customFormat="1" ht="14.1" customHeight="1" x14ac:dyDescent="0.25">
      <c r="A211" s="21"/>
      <c r="B211" s="22" t="s">
        <v>232</v>
      </c>
      <c r="C211" s="23">
        <v>15790.560000000001</v>
      </c>
      <c r="D211" s="16">
        <v>0</v>
      </c>
      <c r="E211" s="16">
        <v>0</v>
      </c>
      <c r="F211" s="38">
        <f t="shared" si="31"/>
        <v>15790.560000000001</v>
      </c>
      <c r="G211" s="3">
        <v>231110.31500000041</v>
      </c>
      <c r="H211" s="19" t="e">
        <f>E211/#REF!*100</f>
        <v>#REF!</v>
      </c>
      <c r="I211" s="20" t="e">
        <f t="shared" si="28"/>
        <v>#REF!</v>
      </c>
      <c r="J211" s="20" t="e">
        <f t="shared" si="29"/>
        <v>#REF!</v>
      </c>
      <c r="K211"/>
      <c r="L211"/>
    </row>
    <row r="212" spans="1:12" s="2" customFormat="1" ht="14.1" customHeight="1" x14ac:dyDescent="0.25">
      <c r="A212" s="24"/>
      <c r="B212" s="25" t="s">
        <v>233</v>
      </c>
      <c r="C212" s="23">
        <v>0</v>
      </c>
      <c r="D212" s="16">
        <v>28095.82</v>
      </c>
      <c r="E212" s="16">
        <v>0</v>
      </c>
      <c r="F212" s="38">
        <f t="shared" si="31"/>
        <v>28095.82</v>
      </c>
      <c r="G212" s="3">
        <v>231110.31500000041</v>
      </c>
      <c r="H212" s="19" t="e">
        <f>E212/#REF!*100</f>
        <v>#REF!</v>
      </c>
      <c r="I212" s="20" t="e">
        <f t="shared" si="28"/>
        <v>#REF!</v>
      </c>
      <c r="J212" s="20" t="e">
        <f t="shared" si="29"/>
        <v>#REF!</v>
      </c>
      <c r="K212"/>
      <c r="L212"/>
    </row>
    <row r="213" spans="1:12" s="2" customFormat="1" ht="14.1" customHeight="1" x14ac:dyDescent="0.25">
      <c r="A213" s="24"/>
      <c r="B213" s="25" t="s">
        <v>234</v>
      </c>
      <c r="C213" s="23">
        <v>0</v>
      </c>
      <c r="D213" s="16">
        <v>3292.94</v>
      </c>
      <c r="E213" s="16">
        <v>0</v>
      </c>
      <c r="F213" s="38">
        <f t="shared" si="31"/>
        <v>3292.94</v>
      </c>
      <c r="G213" s="3">
        <v>231110.31500000041</v>
      </c>
      <c r="H213" s="19" t="e">
        <f>E213/#REF!*100</f>
        <v>#REF!</v>
      </c>
      <c r="I213" s="20" t="e">
        <f t="shared" si="28"/>
        <v>#REF!</v>
      </c>
      <c r="J213" s="20" t="e">
        <f t="shared" si="29"/>
        <v>#REF!</v>
      </c>
      <c r="K213"/>
      <c r="L213"/>
    </row>
    <row r="214" spans="1:12" s="2" customFormat="1" ht="14.1" customHeight="1" x14ac:dyDescent="0.25">
      <c r="A214" s="24"/>
      <c r="B214" s="22" t="s">
        <v>235</v>
      </c>
      <c r="C214" s="23">
        <v>52975.65</v>
      </c>
      <c r="D214" s="16">
        <v>0</v>
      </c>
      <c r="E214" s="16">
        <v>0</v>
      </c>
      <c r="F214" s="38">
        <f t="shared" si="31"/>
        <v>52975.65</v>
      </c>
      <c r="G214" s="3">
        <v>231110.31500000041</v>
      </c>
      <c r="H214" s="19" t="e">
        <f>E214/#REF!*100</f>
        <v>#REF!</v>
      </c>
      <c r="I214" s="20" t="e">
        <f t="shared" si="28"/>
        <v>#REF!</v>
      </c>
      <c r="J214" s="20" t="e">
        <f t="shared" si="29"/>
        <v>#REF!</v>
      </c>
      <c r="K214"/>
      <c r="L214"/>
    </row>
    <row r="215" spans="1:12" s="2" customFormat="1" ht="14.1" customHeight="1" x14ac:dyDescent="0.25">
      <c r="A215" s="24"/>
      <c r="B215" s="22" t="s">
        <v>236</v>
      </c>
      <c r="C215" s="23">
        <v>36656.100000000006</v>
      </c>
      <c r="D215" s="16">
        <v>0</v>
      </c>
      <c r="E215" s="16">
        <v>0</v>
      </c>
      <c r="F215" s="38">
        <f t="shared" si="31"/>
        <v>36656.100000000006</v>
      </c>
      <c r="G215" s="3">
        <v>231110.31500000041</v>
      </c>
      <c r="H215" s="19" t="e">
        <f>E215/#REF!*100</f>
        <v>#REF!</v>
      </c>
      <c r="I215" s="20" t="e">
        <f t="shared" si="28"/>
        <v>#REF!</v>
      </c>
      <c r="J215" s="20" t="e">
        <f t="shared" si="29"/>
        <v>#REF!</v>
      </c>
      <c r="K215"/>
      <c r="L215"/>
    </row>
    <row r="216" spans="1:12" s="2" customFormat="1" ht="14.1" customHeight="1" x14ac:dyDescent="0.25">
      <c r="A216" s="24"/>
      <c r="B216" s="25" t="s">
        <v>237</v>
      </c>
      <c r="C216" s="23">
        <v>0</v>
      </c>
      <c r="D216" s="16">
        <v>1191.06</v>
      </c>
      <c r="E216" s="16">
        <v>0</v>
      </c>
      <c r="F216" s="38">
        <f t="shared" si="31"/>
        <v>1191.06</v>
      </c>
      <c r="G216" s="3">
        <v>231110.31500000041</v>
      </c>
      <c r="H216" s="19" t="e">
        <f>E216/#REF!*100</f>
        <v>#REF!</v>
      </c>
      <c r="I216" s="20" t="e">
        <f t="shared" si="28"/>
        <v>#REF!</v>
      </c>
      <c r="J216" s="20" t="e">
        <f t="shared" si="29"/>
        <v>#REF!</v>
      </c>
      <c r="K216"/>
      <c r="L216"/>
    </row>
    <row r="217" spans="1:12" s="2" customFormat="1" ht="14.1" customHeight="1" x14ac:dyDescent="0.25">
      <c r="A217" s="24"/>
      <c r="B217" s="22" t="s">
        <v>238</v>
      </c>
      <c r="C217" s="23">
        <v>12780.029999999999</v>
      </c>
      <c r="D217" s="16">
        <v>0</v>
      </c>
      <c r="E217" s="16">
        <v>0</v>
      </c>
      <c r="F217" s="38">
        <f t="shared" si="31"/>
        <v>12780.029999999999</v>
      </c>
      <c r="G217" s="3">
        <v>231110.31500000041</v>
      </c>
      <c r="H217" s="19" t="e">
        <f>E217/#REF!*100</f>
        <v>#REF!</v>
      </c>
      <c r="I217" s="20" t="e">
        <f t="shared" si="28"/>
        <v>#REF!</v>
      </c>
      <c r="J217" s="20" t="e">
        <f t="shared" si="29"/>
        <v>#REF!</v>
      </c>
      <c r="K217"/>
      <c r="L217"/>
    </row>
    <row r="218" spans="1:12" s="2" customFormat="1" ht="14.1" customHeight="1" x14ac:dyDescent="0.25">
      <c r="A218" s="21"/>
      <c r="B218" s="22" t="s">
        <v>239</v>
      </c>
      <c r="C218" s="23">
        <v>8497.2200000000012</v>
      </c>
      <c r="D218" s="16">
        <v>0</v>
      </c>
      <c r="E218" s="16">
        <v>0</v>
      </c>
      <c r="F218" s="38">
        <f t="shared" si="31"/>
        <v>8497.2200000000012</v>
      </c>
      <c r="G218" s="3">
        <v>231110.31500000041</v>
      </c>
      <c r="H218" s="19" t="e">
        <f>E218/#REF!*100</f>
        <v>#REF!</v>
      </c>
      <c r="I218" s="20" t="e">
        <f t="shared" si="28"/>
        <v>#REF!</v>
      </c>
      <c r="J218" s="20" t="e">
        <f t="shared" si="29"/>
        <v>#REF!</v>
      </c>
      <c r="K218"/>
      <c r="L218"/>
    </row>
    <row r="219" spans="1:12" s="2" customFormat="1" ht="14.1" customHeight="1" x14ac:dyDescent="0.25">
      <c r="A219" s="21"/>
      <c r="B219" s="25" t="s">
        <v>240</v>
      </c>
      <c r="C219" s="23">
        <v>0</v>
      </c>
      <c r="D219" s="16">
        <v>83985.739999999991</v>
      </c>
      <c r="E219" s="16">
        <v>0</v>
      </c>
      <c r="F219" s="38">
        <f t="shared" si="31"/>
        <v>83985.739999999991</v>
      </c>
      <c r="G219" s="3">
        <v>231110.31500000041</v>
      </c>
      <c r="H219" s="19" t="e">
        <f>E219/#REF!*100</f>
        <v>#REF!</v>
      </c>
      <c r="I219" s="20" t="e">
        <f t="shared" si="28"/>
        <v>#REF!</v>
      </c>
      <c r="J219" s="20" t="e">
        <f t="shared" si="29"/>
        <v>#REF!</v>
      </c>
      <c r="K219"/>
      <c r="L219"/>
    </row>
    <row r="220" spans="1:12" s="2" customFormat="1" ht="14.1" customHeight="1" x14ac:dyDescent="0.25">
      <c r="A220" s="21"/>
      <c r="B220" s="22" t="s">
        <v>241</v>
      </c>
      <c r="C220" s="23">
        <v>34065.11</v>
      </c>
      <c r="D220" s="16">
        <v>0</v>
      </c>
      <c r="E220" s="46">
        <v>124.71325903184085</v>
      </c>
      <c r="F220" s="38">
        <f t="shared" si="31"/>
        <v>34189.823259031844</v>
      </c>
      <c r="G220" s="3">
        <v>231110.31500000041</v>
      </c>
      <c r="H220" s="19" t="e">
        <f>E220/#REF!*100</f>
        <v>#REF!</v>
      </c>
      <c r="I220" s="20" t="e">
        <f t="shared" si="28"/>
        <v>#REF!</v>
      </c>
      <c r="J220" s="20" t="e">
        <f t="shared" si="29"/>
        <v>#REF!</v>
      </c>
      <c r="K220"/>
      <c r="L220"/>
    </row>
    <row r="221" spans="1:12" s="2" customFormat="1" ht="14.1" customHeight="1" x14ac:dyDescent="0.25">
      <c r="A221" s="21"/>
      <c r="B221" s="22" t="s">
        <v>242</v>
      </c>
      <c r="C221" s="23">
        <v>1929</v>
      </c>
      <c r="D221" s="16">
        <v>0</v>
      </c>
      <c r="E221" s="16">
        <v>0</v>
      </c>
      <c r="F221" s="38">
        <f t="shared" si="31"/>
        <v>1929</v>
      </c>
      <c r="G221" s="3">
        <v>231110.31500000041</v>
      </c>
      <c r="H221" s="19" t="e">
        <f>E221/#REF!*100</f>
        <v>#REF!</v>
      </c>
      <c r="I221" s="20" t="e">
        <f t="shared" si="28"/>
        <v>#REF!</v>
      </c>
      <c r="J221" s="20" t="e">
        <f t="shared" si="29"/>
        <v>#REF!</v>
      </c>
      <c r="K221"/>
      <c r="L221"/>
    </row>
    <row r="222" spans="1:12" s="2" customFormat="1" ht="14.1" customHeight="1" x14ac:dyDescent="0.25">
      <c r="A222" s="21"/>
      <c r="B222" s="22" t="s">
        <v>243</v>
      </c>
      <c r="C222" s="23">
        <v>6773.079999999999</v>
      </c>
      <c r="D222" s="16">
        <v>0</v>
      </c>
      <c r="E222" s="16">
        <v>0</v>
      </c>
      <c r="F222" s="38">
        <f t="shared" si="31"/>
        <v>6773.079999999999</v>
      </c>
      <c r="G222" s="3">
        <v>231110.31500000041</v>
      </c>
      <c r="H222" s="19" t="e">
        <f>E222/#REF!*100</f>
        <v>#REF!</v>
      </c>
      <c r="I222" s="20" t="e">
        <f t="shared" si="28"/>
        <v>#REF!</v>
      </c>
      <c r="J222" s="20" t="e">
        <f t="shared" si="29"/>
        <v>#REF!</v>
      </c>
      <c r="K222"/>
      <c r="L222"/>
    </row>
    <row r="223" spans="1:12" s="2" customFormat="1" ht="14.1" customHeight="1" x14ac:dyDescent="0.25">
      <c r="A223" s="21"/>
      <c r="B223" s="22" t="s">
        <v>244</v>
      </c>
      <c r="C223" s="23">
        <v>141963.78</v>
      </c>
      <c r="D223" s="16">
        <v>0</v>
      </c>
      <c r="E223" s="16">
        <v>0</v>
      </c>
      <c r="F223" s="38">
        <f t="shared" si="31"/>
        <v>141963.78</v>
      </c>
      <c r="G223" s="3">
        <v>231110.31500000041</v>
      </c>
      <c r="H223" s="19" t="e">
        <f>E223/#REF!*100</f>
        <v>#REF!</v>
      </c>
      <c r="I223" s="20" t="e">
        <f t="shared" si="28"/>
        <v>#REF!</v>
      </c>
      <c r="J223" s="20" t="e">
        <f t="shared" si="29"/>
        <v>#REF!</v>
      </c>
      <c r="K223"/>
      <c r="L223"/>
    </row>
    <row r="224" spans="1:12" s="2" customFormat="1" ht="14.1" customHeight="1" x14ac:dyDescent="0.25">
      <c r="A224" s="21"/>
      <c r="B224" s="25" t="s">
        <v>245</v>
      </c>
      <c r="C224" s="23">
        <v>0</v>
      </c>
      <c r="D224" s="16">
        <v>47949.620000000017</v>
      </c>
      <c r="E224" s="16">
        <v>0</v>
      </c>
      <c r="F224" s="38">
        <f t="shared" si="31"/>
        <v>47949.620000000017</v>
      </c>
      <c r="G224" s="3">
        <v>231110.31500000041</v>
      </c>
      <c r="H224" s="19" t="e">
        <f>E224/#REF!*100</f>
        <v>#REF!</v>
      </c>
      <c r="I224" s="20" t="e">
        <f t="shared" si="28"/>
        <v>#REF!</v>
      </c>
      <c r="J224" s="20" t="e">
        <f t="shared" si="29"/>
        <v>#REF!</v>
      </c>
      <c r="K224"/>
      <c r="L224"/>
    </row>
    <row r="225" spans="1:12" s="2" customFormat="1" ht="14.1" customHeight="1" x14ac:dyDescent="0.25">
      <c r="A225" s="21"/>
      <c r="B225" s="22" t="s">
        <v>246</v>
      </c>
      <c r="C225" s="23">
        <v>4473.62</v>
      </c>
      <c r="D225" s="16">
        <v>0</v>
      </c>
      <c r="E225" s="16">
        <v>0</v>
      </c>
      <c r="F225" s="38">
        <f t="shared" si="31"/>
        <v>4473.62</v>
      </c>
      <c r="G225" s="3">
        <v>231110.31500000041</v>
      </c>
      <c r="H225" s="19" t="e">
        <f>E225/#REF!*100</f>
        <v>#REF!</v>
      </c>
      <c r="I225" s="20" t="e">
        <f t="shared" si="28"/>
        <v>#REF!</v>
      </c>
      <c r="J225" s="20" t="e">
        <f t="shared" si="29"/>
        <v>#REF!</v>
      </c>
      <c r="K225"/>
      <c r="L225"/>
    </row>
    <row r="226" spans="1:12" s="2" customFormat="1" ht="14.1" customHeight="1" x14ac:dyDescent="0.25">
      <c r="A226" s="27" t="s">
        <v>247</v>
      </c>
      <c r="B226" s="27"/>
      <c r="C226" s="28">
        <f>SUM(C205:C225)</f>
        <v>379781.42</v>
      </c>
      <c r="D226" s="28">
        <f t="shared" ref="D226:F226" si="32">SUM(D205:D225)</f>
        <v>164953.42000000001</v>
      </c>
      <c r="E226" s="28">
        <v>2347.5607703527899</v>
      </c>
      <c r="F226" s="28">
        <f t="shared" si="32"/>
        <v>547082.4007703528</v>
      </c>
      <c r="G226" s="3">
        <v>231110.31500000041</v>
      </c>
      <c r="H226" s="19" t="e">
        <f>E226/#REF!*100</f>
        <v>#REF!</v>
      </c>
      <c r="I226" s="20" t="e">
        <f t="shared" si="28"/>
        <v>#REF!</v>
      </c>
      <c r="J226" s="20" t="e">
        <f t="shared" si="29"/>
        <v>#REF!</v>
      </c>
      <c r="K226"/>
      <c r="L226"/>
    </row>
    <row r="227" spans="1:12" s="49" customFormat="1" ht="14.1" customHeight="1" x14ac:dyDescent="0.2">
      <c r="A227" s="47" t="s">
        <v>248</v>
      </c>
      <c r="B227" s="25" t="s">
        <v>249</v>
      </c>
      <c r="C227" s="48">
        <v>0</v>
      </c>
      <c r="D227" s="16">
        <v>4430</v>
      </c>
      <c r="E227" s="16">
        <v>0</v>
      </c>
      <c r="F227" s="38">
        <f>SUM(C227:E227)</f>
        <v>4430</v>
      </c>
      <c r="G227" s="3">
        <v>231110.31500000041</v>
      </c>
      <c r="H227" s="19" t="e">
        <f>E227/#REF!*100</f>
        <v>#REF!</v>
      </c>
      <c r="I227" s="20" t="e">
        <f t="shared" si="28"/>
        <v>#REF!</v>
      </c>
      <c r="J227" s="20" t="e">
        <f t="shared" si="29"/>
        <v>#REF!</v>
      </c>
    </row>
    <row r="228" spans="1:12" s="2" customFormat="1" ht="14.1" customHeight="1" x14ac:dyDescent="0.25">
      <c r="A228" s="50"/>
      <c r="B228" s="22" t="s">
        <v>250</v>
      </c>
      <c r="C228" s="23">
        <v>598830.94000000006</v>
      </c>
      <c r="D228" s="16">
        <v>0</v>
      </c>
      <c r="E228" s="16">
        <v>1744.2318518387424</v>
      </c>
      <c r="F228" s="38">
        <f>SUM(C228:E228)</f>
        <v>600575.17185183882</v>
      </c>
      <c r="G228" s="3">
        <v>231110.31500000041</v>
      </c>
      <c r="H228" s="19" t="e">
        <f>E228/#REF!*100</f>
        <v>#REF!</v>
      </c>
      <c r="I228" s="20" t="e">
        <f t="shared" si="28"/>
        <v>#REF!</v>
      </c>
      <c r="J228" s="20" t="e">
        <f t="shared" si="29"/>
        <v>#REF!</v>
      </c>
      <c r="K228"/>
      <c r="L228"/>
    </row>
    <row r="229" spans="1:12" s="2" customFormat="1" ht="14.1" customHeight="1" x14ac:dyDescent="0.25">
      <c r="A229" s="50"/>
      <c r="B229" s="22" t="s">
        <v>251</v>
      </c>
      <c r="C229" s="23">
        <v>22995.420000000006</v>
      </c>
      <c r="D229" s="16">
        <v>0</v>
      </c>
      <c r="E229" s="16">
        <v>0</v>
      </c>
      <c r="F229" s="38">
        <f>SUM(C229:E229)</f>
        <v>22995.420000000006</v>
      </c>
      <c r="G229" s="3">
        <v>231110.31500000041</v>
      </c>
      <c r="H229" s="19" t="e">
        <f>E229/#REF!*100</f>
        <v>#REF!</v>
      </c>
      <c r="I229" s="20" t="e">
        <f t="shared" si="28"/>
        <v>#REF!</v>
      </c>
      <c r="J229" s="20" t="e">
        <f t="shared" si="29"/>
        <v>#REF!</v>
      </c>
      <c r="K229"/>
      <c r="L229"/>
    </row>
    <row r="230" spans="1:12" s="2" customFormat="1" ht="14.1" customHeight="1" x14ac:dyDescent="0.25">
      <c r="A230" s="50"/>
      <c r="B230" s="22" t="s">
        <v>252</v>
      </c>
      <c r="C230" s="23">
        <v>79418.400000000023</v>
      </c>
      <c r="D230" s="16">
        <v>0</v>
      </c>
      <c r="E230" s="16">
        <v>0</v>
      </c>
      <c r="F230" s="38">
        <f>SUM(C230:E230)</f>
        <v>79418.400000000023</v>
      </c>
      <c r="G230" s="3">
        <v>231110.31500000041</v>
      </c>
      <c r="H230" s="19" t="e">
        <f>E230/#REF!*100</f>
        <v>#REF!</v>
      </c>
      <c r="I230" s="20" t="e">
        <f t="shared" si="28"/>
        <v>#REF!</v>
      </c>
      <c r="J230" s="20" t="e">
        <f t="shared" si="29"/>
        <v>#REF!</v>
      </c>
      <c r="K230"/>
      <c r="L230"/>
    </row>
    <row r="231" spans="1:12" s="2" customFormat="1" ht="14.1" customHeight="1" x14ac:dyDescent="0.25">
      <c r="A231" s="13"/>
      <c r="B231" s="22" t="s">
        <v>253</v>
      </c>
      <c r="C231" s="23">
        <v>891.02</v>
      </c>
      <c r="D231" s="16">
        <v>0</v>
      </c>
      <c r="E231" s="16">
        <v>0</v>
      </c>
      <c r="F231" s="38">
        <f>SUM(C231:E231)</f>
        <v>891.02</v>
      </c>
      <c r="G231" s="3">
        <v>231110.31500000041</v>
      </c>
      <c r="H231" s="19" t="e">
        <f>E231/#REF!*100</f>
        <v>#REF!</v>
      </c>
      <c r="I231" s="20" t="e">
        <f t="shared" si="28"/>
        <v>#REF!</v>
      </c>
      <c r="J231" s="20" t="e">
        <f t="shared" si="29"/>
        <v>#REF!</v>
      </c>
      <c r="K231"/>
      <c r="L231"/>
    </row>
    <row r="232" spans="1:12" s="2" customFormat="1" ht="14.1" customHeight="1" x14ac:dyDescent="0.25">
      <c r="A232" s="27" t="s">
        <v>254</v>
      </c>
      <c r="B232" s="27"/>
      <c r="C232" s="28">
        <f>SUM(C227:C231)</f>
        <v>702135.78000000014</v>
      </c>
      <c r="D232" s="28">
        <f t="shared" ref="D232:F232" si="33">SUM(D227:D231)</f>
        <v>4430</v>
      </c>
      <c r="E232" s="28">
        <v>1744.2318518387424</v>
      </c>
      <c r="F232" s="28">
        <f t="shared" si="33"/>
        <v>708310.01185183891</v>
      </c>
      <c r="G232" s="3">
        <v>231110.31500000041</v>
      </c>
      <c r="H232" s="19" t="e">
        <f>E232/#REF!*100</f>
        <v>#REF!</v>
      </c>
      <c r="I232" s="20" t="e">
        <f t="shared" si="28"/>
        <v>#REF!</v>
      </c>
      <c r="J232" s="20" t="e">
        <f t="shared" si="29"/>
        <v>#REF!</v>
      </c>
      <c r="K232"/>
      <c r="L232"/>
    </row>
    <row r="233" spans="1:12" s="2" customFormat="1" ht="14.1" customHeight="1" x14ac:dyDescent="0.25">
      <c r="A233" s="21" t="s">
        <v>255</v>
      </c>
      <c r="B233" s="25" t="s">
        <v>256</v>
      </c>
      <c r="C233" s="23">
        <v>0</v>
      </c>
      <c r="D233" s="16">
        <v>28442</v>
      </c>
      <c r="E233" s="16">
        <v>0</v>
      </c>
      <c r="F233" s="38">
        <f t="shared" ref="F233:F240" si="34">SUM(C233:E233)</f>
        <v>28442</v>
      </c>
      <c r="G233" s="3">
        <v>231110.31500000041</v>
      </c>
      <c r="H233" s="19" t="e">
        <f>E233/#REF!*100</f>
        <v>#REF!</v>
      </c>
      <c r="I233" s="20" t="e">
        <f t="shared" si="28"/>
        <v>#REF!</v>
      </c>
      <c r="J233" s="20" t="e">
        <f t="shared" si="29"/>
        <v>#REF!</v>
      </c>
      <c r="K233"/>
      <c r="L233"/>
    </row>
    <row r="234" spans="1:12" s="2" customFormat="1" ht="14.1" customHeight="1" x14ac:dyDescent="0.25">
      <c r="A234" s="21"/>
      <c r="B234" s="22" t="s">
        <v>257</v>
      </c>
      <c r="C234" s="23">
        <v>39866</v>
      </c>
      <c r="D234" s="16">
        <v>0</v>
      </c>
      <c r="E234" s="16">
        <v>0</v>
      </c>
      <c r="F234" s="38">
        <f t="shared" si="34"/>
        <v>39866</v>
      </c>
      <c r="G234" s="3">
        <v>231110.31500000041</v>
      </c>
      <c r="H234" s="19" t="e">
        <f>E234/#REF!*100</f>
        <v>#REF!</v>
      </c>
      <c r="I234" s="20" t="e">
        <f t="shared" si="28"/>
        <v>#REF!</v>
      </c>
      <c r="J234" s="20" t="e">
        <f t="shared" si="29"/>
        <v>#REF!</v>
      </c>
      <c r="K234"/>
      <c r="L234"/>
    </row>
    <row r="235" spans="1:12" s="2" customFormat="1" ht="14.1" customHeight="1" x14ac:dyDescent="0.25">
      <c r="A235" s="24"/>
      <c r="B235" s="14" t="s">
        <v>258</v>
      </c>
      <c r="C235" s="23">
        <v>643</v>
      </c>
      <c r="D235" s="16">
        <v>0</v>
      </c>
      <c r="E235" s="16">
        <v>0</v>
      </c>
      <c r="F235" s="38">
        <f t="shared" si="34"/>
        <v>643</v>
      </c>
      <c r="G235" s="3">
        <v>231110.31500000041</v>
      </c>
      <c r="H235" s="19" t="e">
        <f>E235/#REF!*100</f>
        <v>#REF!</v>
      </c>
      <c r="I235" s="20" t="e">
        <f t="shared" si="28"/>
        <v>#REF!</v>
      </c>
      <c r="J235" s="20" t="e">
        <f t="shared" si="29"/>
        <v>#REF!</v>
      </c>
      <c r="K235"/>
      <c r="L235"/>
    </row>
    <row r="236" spans="1:12" s="2" customFormat="1" ht="14.1" customHeight="1" x14ac:dyDescent="0.25">
      <c r="A236" s="24"/>
      <c r="B236" s="22" t="s">
        <v>259</v>
      </c>
      <c r="C236" s="23">
        <v>643</v>
      </c>
      <c r="D236" s="16">
        <v>0</v>
      </c>
      <c r="E236" s="16">
        <v>0</v>
      </c>
      <c r="F236" s="38">
        <f t="shared" si="34"/>
        <v>643</v>
      </c>
      <c r="G236" s="3">
        <v>231110.31500000041</v>
      </c>
      <c r="H236" s="19" t="e">
        <f>E236/#REF!*100</f>
        <v>#REF!</v>
      </c>
      <c r="I236" s="20" t="e">
        <f t="shared" si="28"/>
        <v>#REF!</v>
      </c>
      <c r="J236" s="20" t="e">
        <f t="shared" si="29"/>
        <v>#REF!</v>
      </c>
      <c r="K236"/>
      <c r="L236"/>
    </row>
    <row r="237" spans="1:12" s="2" customFormat="1" ht="14.1" customHeight="1" x14ac:dyDescent="0.25">
      <c r="A237" s="24"/>
      <c r="B237" s="22" t="s">
        <v>260</v>
      </c>
      <c r="C237" s="23">
        <v>1322348.5100000002</v>
      </c>
      <c r="D237" s="16">
        <v>0</v>
      </c>
      <c r="E237" s="16">
        <v>35622.01058503372</v>
      </c>
      <c r="F237" s="38">
        <f t="shared" si="34"/>
        <v>1357970.520585034</v>
      </c>
      <c r="G237" s="3">
        <v>231110.31500000041</v>
      </c>
      <c r="H237" s="19" t="e">
        <f>E237/#REF!*100</f>
        <v>#REF!</v>
      </c>
      <c r="I237" s="20" t="e">
        <f t="shared" si="28"/>
        <v>#REF!</v>
      </c>
      <c r="J237" s="20" t="e">
        <f t="shared" si="29"/>
        <v>#REF!</v>
      </c>
      <c r="K237"/>
      <c r="L237"/>
    </row>
    <row r="238" spans="1:12" s="2" customFormat="1" ht="14.1" customHeight="1" x14ac:dyDescent="0.25">
      <c r="A238" s="21"/>
      <c r="B238" s="25" t="s">
        <v>261</v>
      </c>
      <c r="C238" s="23">
        <v>0</v>
      </c>
      <c r="D238" s="16">
        <v>12420.080000000002</v>
      </c>
      <c r="E238" s="16">
        <v>0</v>
      </c>
      <c r="F238" s="38">
        <f t="shared" si="34"/>
        <v>12420.080000000002</v>
      </c>
      <c r="G238" s="3">
        <v>231110.31500000041</v>
      </c>
      <c r="H238" s="19" t="e">
        <f>E238/#REF!*100</f>
        <v>#REF!</v>
      </c>
      <c r="I238" s="20" t="e">
        <f t="shared" si="28"/>
        <v>#REF!</v>
      </c>
      <c r="J238" s="20" t="e">
        <f t="shared" si="29"/>
        <v>#REF!</v>
      </c>
      <c r="K238"/>
      <c r="L238"/>
    </row>
    <row r="239" spans="1:12" s="2" customFormat="1" ht="14.1" customHeight="1" x14ac:dyDescent="0.25">
      <c r="A239" s="21"/>
      <c r="B239" s="22" t="s">
        <v>262</v>
      </c>
      <c r="C239" s="23">
        <v>87667.89</v>
      </c>
      <c r="D239" s="16">
        <v>0</v>
      </c>
      <c r="E239" s="16">
        <v>0</v>
      </c>
      <c r="F239" s="38">
        <f t="shared" si="34"/>
        <v>87667.89</v>
      </c>
      <c r="G239" s="3">
        <v>231110.31500000041</v>
      </c>
      <c r="H239" s="19" t="e">
        <f>E239/#REF!*100</f>
        <v>#REF!</v>
      </c>
      <c r="I239" s="20" t="e">
        <f t="shared" si="28"/>
        <v>#REF!</v>
      </c>
      <c r="J239" s="20" t="e">
        <f t="shared" si="29"/>
        <v>#REF!</v>
      </c>
      <c r="K239"/>
      <c r="L239"/>
    </row>
    <row r="240" spans="1:12" s="2" customFormat="1" ht="14.1" customHeight="1" x14ac:dyDescent="0.25">
      <c r="A240" s="21"/>
      <c r="B240" s="25" t="s">
        <v>263</v>
      </c>
      <c r="C240" s="23">
        <v>0</v>
      </c>
      <c r="D240" s="16">
        <v>6924.49</v>
      </c>
      <c r="E240" s="16">
        <v>0</v>
      </c>
      <c r="F240" s="38">
        <f t="shared" si="34"/>
        <v>6924.49</v>
      </c>
      <c r="G240" s="3">
        <v>231110.31500000041</v>
      </c>
      <c r="H240" s="19" t="e">
        <f>E240/#REF!*100</f>
        <v>#REF!</v>
      </c>
      <c r="I240" s="20" t="e">
        <f t="shared" si="28"/>
        <v>#REF!</v>
      </c>
      <c r="J240" s="20" t="e">
        <f t="shared" si="29"/>
        <v>#REF!</v>
      </c>
      <c r="K240"/>
      <c r="L240"/>
    </row>
    <row r="241" spans="1:12" s="2" customFormat="1" ht="14.1" customHeight="1" x14ac:dyDescent="0.25">
      <c r="A241" s="27" t="s">
        <v>264</v>
      </c>
      <c r="B241" s="27"/>
      <c r="C241" s="28">
        <f>SUM(C233:C240)</f>
        <v>1451168.4000000001</v>
      </c>
      <c r="D241" s="28">
        <f t="shared" ref="D241:F241" si="35">SUM(D233:D240)</f>
        <v>47786.57</v>
      </c>
      <c r="E241" s="28">
        <v>35622.01058503372</v>
      </c>
      <c r="F241" s="28">
        <f t="shared" si="35"/>
        <v>1534576.980585034</v>
      </c>
      <c r="G241" s="3">
        <v>231110.31500000041</v>
      </c>
      <c r="H241" s="19" t="e">
        <f>E241/#REF!*100</f>
        <v>#REF!</v>
      </c>
      <c r="I241" s="20" t="e">
        <f t="shared" si="28"/>
        <v>#REF!</v>
      </c>
      <c r="J241" s="20" t="e">
        <f t="shared" si="29"/>
        <v>#REF!</v>
      </c>
      <c r="K241"/>
      <c r="L241"/>
    </row>
    <row r="242" spans="1:12" s="49" customFormat="1" ht="14.1" customHeight="1" x14ac:dyDescent="0.2">
      <c r="A242" s="47" t="s">
        <v>265</v>
      </c>
      <c r="B242" s="25" t="s">
        <v>266</v>
      </c>
      <c r="C242" s="23">
        <v>0</v>
      </c>
      <c r="D242" s="16">
        <v>37442.659999999996</v>
      </c>
      <c r="E242" s="16">
        <v>0</v>
      </c>
      <c r="F242" s="38">
        <f t="shared" ref="F242:F248" si="36">SUM(C242:E242)</f>
        <v>37442.659999999996</v>
      </c>
      <c r="G242" s="3">
        <v>231110.31500000041</v>
      </c>
      <c r="H242" s="19" t="e">
        <f>E242/#REF!*100</f>
        <v>#REF!</v>
      </c>
      <c r="I242" s="20" t="e">
        <f t="shared" si="28"/>
        <v>#REF!</v>
      </c>
      <c r="J242" s="20" t="e">
        <f t="shared" si="29"/>
        <v>#REF!</v>
      </c>
    </row>
    <row r="243" spans="1:12" s="2" customFormat="1" ht="14.1" customHeight="1" x14ac:dyDescent="0.25">
      <c r="A243" s="50"/>
      <c r="B243" s="22" t="s">
        <v>267</v>
      </c>
      <c r="C243" s="23">
        <v>679396.28999999992</v>
      </c>
      <c r="D243" s="16">
        <v>0</v>
      </c>
      <c r="E243" s="16">
        <v>16041.83902928359</v>
      </c>
      <c r="F243" s="38">
        <f t="shared" si="36"/>
        <v>695438.12902928353</v>
      </c>
      <c r="G243" s="3">
        <v>231110.31500000041</v>
      </c>
      <c r="H243" s="19" t="e">
        <f>E243/#REF!*100</f>
        <v>#REF!</v>
      </c>
      <c r="I243" s="20" t="e">
        <f t="shared" si="28"/>
        <v>#REF!</v>
      </c>
      <c r="J243" s="20" t="e">
        <f t="shared" si="29"/>
        <v>#REF!</v>
      </c>
      <c r="K243"/>
      <c r="L243"/>
    </row>
    <row r="244" spans="1:12" s="2" customFormat="1" ht="14.1" customHeight="1" x14ac:dyDescent="0.25">
      <c r="A244" s="50"/>
      <c r="B244" s="22" t="s">
        <v>268</v>
      </c>
      <c r="C244" s="23">
        <v>14282.27</v>
      </c>
      <c r="D244" s="16">
        <v>0</v>
      </c>
      <c r="E244" s="16">
        <v>0</v>
      </c>
      <c r="F244" s="38">
        <f t="shared" si="36"/>
        <v>14282.27</v>
      </c>
      <c r="G244" s="3">
        <v>231110.31500000041</v>
      </c>
      <c r="H244" s="19" t="e">
        <f>E244/#REF!*100</f>
        <v>#REF!</v>
      </c>
      <c r="I244" s="20" t="e">
        <f t="shared" si="28"/>
        <v>#REF!</v>
      </c>
      <c r="J244" s="20" t="e">
        <f t="shared" si="29"/>
        <v>#REF!</v>
      </c>
      <c r="K244"/>
      <c r="L244"/>
    </row>
    <row r="245" spans="1:12" s="2" customFormat="1" ht="14.1" customHeight="1" x14ac:dyDescent="0.25">
      <c r="A245" s="50"/>
      <c r="B245" s="22" t="s">
        <v>269</v>
      </c>
      <c r="C245" s="23">
        <v>59256.770000000011</v>
      </c>
      <c r="D245" s="16">
        <v>0</v>
      </c>
      <c r="E245" s="16">
        <v>1822.1933134300798</v>
      </c>
      <c r="F245" s="38">
        <f t="shared" si="36"/>
        <v>61078.963313430089</v>
      </c>
      <c r="G245" s="3">
        <v>231110.31500000041</v>
      </c>
      <c r="H245" s="19" t="e">
        <f>E245/#REF!*100</f>
        <v>#REF!</v>
      </c>
      <c r="I245" s="20" t="e">
        <f t="shared" si="28"/>
        <v>#REF!</v>
      </c>
      <c r="J245" s="20" t="e">
        <f t="shared" si="29"/>
        <v>#REF!</v>
      </c>
      <c r="K245"/>
      <c r="L245"/>
    </row>
    <row r="246" spans="1:12" s="2" customFormat="1" ht="14.1" customHeight="1" x14ac:dyDescent="0.25">
      <c r="A246" s="50"/>
      <c r="B246" s="22" t="s">
        <v>270</v>
      </c>
      <c r="C246" s="23">
        <v>2772.2</v>
      </c>
      <c r="D246" s="16">
        <v>0</v>
      </c>
      <c r="E246" s="16">
        <v>0</v>
      </c>
      <c r="F246" s="38">
        <f t="shared" si="36"/>
        <v>2772.2</v>
      </c>
      <c r="G246" s="3">
        <v>231110.31500000041</v>
      </c>
      <c r="H246" s="19" t="e">
        <f>E246/#REF!*100</f>
        <v>#REF!</v>
      </c>
      <c r="I246" s="20" t="e">
        <f t="shared" si="28"/>
        <v>#REF!</v>
      </c>
      <c r="J246" s="20" t="e">
        <f t="shared" si="29"/>
        <v>#REF!</v>
      </c>
      <c r="K246"/>
      <c r="L246"/>
    </row>
    <row r="247" spans="1:12" s="2" customFormat="1" ht="14.1" customHeight="1" x14ac:dyDescent="0.25">
      <c r="A247" s="50"/>
      <c r="B247" s="22" t="s">
        <v>271</v>
      </c>
      <c r="C247" s="23">
        <v>157539.77999999997</v>
      </c>
      <c r="D247" s="16">
        <v>0</v>
      </c>
      <c r="E247" s="16">
        <v>3141.7035906206106</v>
      </c>
      <c r="F247" s="38">
        <f t="shared" si="36"/>
        <v>160681.48359062057</v>
      </c>
      <c r="G247" s="3">
        <v>231110.31500000041</v>
      </c>
      <c r="H247" s="19" t="e">
        <f>E247/#REF!*100</f>
        <v>#REF!</v>
      </c>
      <c r="I247" s="20" t="e">
        <f t="shared" si="28"/>
        <v>#REF!</v>
      </c>
      <c r="J247" s="20" t="e">
        <f t="shared" si="29"/>
        <v>#REF!</v>
      </c>
      <c r="K247"/>
      <c r="L247"/>
    </row>
    <row r="248" spans="1:12" s="2" customFormat="1" ht="14.1" customHeight="1" x14ac:dyDescent="0.25">
      <c r="A248" s="13"/>
      <c r="B248" s="22" t="s">
        <v>272</v>
      </c>
      <c r="C248" s="23">
        <v>22969.62</v>
      </c>
      <c r="D248" s="16">
        <v>0</v>
      </c>
      <c r="E248" s="16">
        <v>0</v>
      </c>
      <c r="F248" s="38">
        <f t="shared" si="36"/>
        <v>22969.62</v>
      </c>
      <c r="G248" s="3">
        <v>231110.31500000041</v>
      </c>
      <c r="H248" s="19" t="e">
        <f>E248/#REF!*100</f>
        <v>#REF!</v>
      </c>
      <c r="I248" s="20" t="e">
        <f t="shared" si="28"/>
        <v>#REF!</v>
      </c>
      <c r="J248" s="20" t="e">
        <f t="shared" si="29"/>
        <v>#REF!</v>
      </c>
      <c r="K248"/>
      <c r="L248"/>
    </row>
    <row r="249" spans="1:12" s="2" customFormat="1" ht="14.1" customHeight="1" x14ac:dyDescent="0.25">
      <c r="A249" s="27" t="s">
        <v>273</v>
      </c>
      <c r="B249" s="27"/>
      <c r="C249" s="28">
        <f>SUM(C242:C248)</f>
        <v>936216.92999999982</v>
      </c>
      <c r="D249" s="28">
        <f t="shared" ref="D249:F249" si="37">SUM(D242:D248)</f>
        <v>37442.659999999996</v>
      </c>
      <c r="E249" s="28">
        <v>21005.735933334283</v>
      </c>
      <c r="F249" s="28">
        <f t="shared" si="37"/>
        <v>994665.32593333418</v>
      </c>
      <c r="G249" s="3">
        <v>231110.31500000041</v>
      </c>
      <c r="H249" s="19" t="e">
        <f>E249/#REF!*100</f>
        <v>#REF!</v>
      </c>
      <c r="I249" s="20" t="e">
        <f t="shared" si="28"/>
        <v>#REF!</v>
      </c>
      <c r="J249" s="20" t="e">
        <f t="shared" si="29"/>
        <v>#REF!</v>
      </c>
      <c r="K249"/>
      <c r="L249"/>
    </row>
    <row r="250" spans="1:12" s="2" customFormat="1" ht="14.1" customHeight="1" x14ac:dyDescent="0.25">
      <c r="A250" s="21" t="s">
        <v>274</v>
      </c>
      <c r="B250" s="22" t="s">
        <v>275</v>
      </c>
      <c r="C250" s="23">
        <v>149499.31999999998</v>
      </c>
      <c r="D250" s="16">
        <v>0</v>
      </c>
      <c r="E250" s="16">
        <v>0</v>
      </c>
      <c r="F250" s="38">
        <f t="shared" ref="F250:F255" si="38">SUM(C250:E250)</f>
        <v>149499.31999999998</v>
      </c>
      <c r="G250" s="3">
        <v>231110.31500000041</v>
      </c>
      <c r="H250" s="19" t="e">
        <f>E250/#REF!*100</f>
        <v>#REF!</v>
      </c>
      <c r="I250" s="20" t="e">
        <f t="shared" si="28"/>
        <v>#REF!</v>
      </c>
      <c r="J250" s="20" t="e">
        <f t="shared" si="29"/>
        <v>#REF!</v>
      </c>
      <c r="K250"/>
      <c r="L250"/>
    </row>
    <row r="251" spans="1:12" s="2" customFormat="1" ht="14.1" customHeight="1" x14ac:dyDescent="0.25">
      <c r="A251" s="21"/>
      <c r="B251" s="22" t="s">
        <v>276</v>
      </c>
      <c r="C251" s="23">
        <v>339.02</v>
      </c>
      <c r="D251" s="16">
        <v>0</v>
      </c>
      <c r="E251" s="16">
        <v>0</v>
      </c>
      <c r="F251" s="38">
        <f t="shared" si="38"/>
        <v>339.02</v>
      </c>
      <c r="G251" s="3">
        <v>231110.31500000041</v>
      </c>
      <c r="H251" s="19" t="e">
        <f>E251/#REF!*100</f>
        <v>#REF!</v>
      </c>
      <c r="I251" s="20" t="e">
        <f t="shared" si="28"/>
        <v>#REF!</v>
      </c>
      <c r="J251" s="20" t="e">
        <f t="shared" si="29"/>
        <v>#REF!</v>
      </c>
      <c r="K251"/>
      <c r="L251"/>
    </row>
    <row r="252" spans="1:12" s="2" customFormat="1" ht="14.1" customHeight="1" x14ac:dyDescent="0.25">
      <c r="A252" s="24"/>
      <c r="B252" s="25" t="s">
        <v>277</v>
      </c>
      <c r="C252" s="23">
        <v>0</v>
      </c>
      <c r="D252" s="16">
        <v>3435.53</v>
      </c>
      <c r="E252" s="16">
        <v>0</v>
      </c>
      <c r="F252" s="38">
        <f t="shared" si="38"/>
        <v>3435.53</v>
      </c>
      <c r="G252" s="3">
        <v>231110.31500000041</v>
      </c>
      <c r="H252" s="19" t="e">
        <f>E252/#REF!*100</f>
        <v>#REF!</v>
      </c>
      <c r="I252" s="20" t="e">
        <f t="shared" si="28"/>
        <v>#REF!</v>
      </c>
      <c r="J252" s="20" t="e">
        <f t="shared" si="29"/>
        <v>#REF!</v>
      </c>
      <c r="K252"/>
      <c r="L252"/>
    </row>
    <row r="253" spans="1:12" s="2" customFormat="1" ht="14.1" customHeight="1" x14ac:dyDescent="0.25">
      <c r="A253" s="24"/>
      <c r="B253" s="22" t="s">
        <v>278</v>
      </c>
      <c r="C253" s="23">
        <v>44403.47</v>
      </c>
      <c r="D253" s="16">
        <v>0</v>
      </c>
      <c r="E253" s="16">
        <v>0</v>
      </c>
      <c r="F253" s="38">
        <f t="shared" si="38"/>
        <v>44403.47</v>
      </c>
      <c r="G253" s="3">
        <v>231110.31500000041</v>
      </c>
      <c r="H253" s="19" t="e">
        <f>E253/#REF!*100</f>
        <v>#REF!</v>
      </c>
      <c r="I253" s="20" t="e">
        <f t="shared" si="28"/>
        <v>#REF!</v>
      </c>
      <c r="J253" s="20" t="e">
        <f t="shared" si="29"/>
        <v>#REF!</v>
      </c>
      <c r="K253"/>
      <c r="L253"/>
    </row>
    <row r="254" spans="1:12" s="2" customFormat="1" ht="14.1" customHeight="1" x14ac:dyDescent="0.25">
      <c r="A254" s="21"/>
      <c r="B254" s="25" t="s">
        <v>279</v>
      </c>
      <c r="C254" s="23">
        <v>0</v>
      </c>
      <c r="D254" s="16">
        <v>6879.7100000000009</v>
      </c>
      <c r="E254" s="16">
        <v>0</v>
      </c>
      <c r="F254" s="38">
        <f t="shared" si="38"/>
        <v>6879.7100000000009</v>
      </c>
      <c r="G254" s="3">
        <v>231110.31500000041</v>
      </c>
      <c r="H254" s="19" t="e">
        <f>E254/#REF!*100</f>
        <v>#REF!</v>
      </c>
      <c r="I254" s="20" t="e">
        <f t="shared" si="28"/>
        <v>#REF!</v>
      </c>
      <c r="J254" s="20" t="e">
        <f t="shared" si="29"/>
        <v>#REF!</v>
      </c>
      <c r="K254"/>
      <c r="L254"/>
    </row>
    <row r="255" spans="1:12" s="2" customFormat="1" ht="14.1" customHeight="1" x14ac:dyDescent="0.25">
      <c r="A255" s="21"/>
      <c r="B255" s="22" t="s">
        <v>280</v>
      </c>
      <c r="C255" s="23">
        <v>2953.79</v>
      </c>
      <c r="D255" s="16">
        <v>0</v>
      </c>
      <c r="E255" s="16">
        <v>0</v>
      </c>
      <c r="F255" s="38">
        <f t="shared" si="38"/>
        <v>2953.79</v>
      </c>
      <c r="G255" s="3">
        <v>231110.31500000041</v>
      </c>
      <c r="H255" s="19" t="e">
        <f>E255/#REF!*100</f>
        <v>#REF!</v>
      </c>
      <c r="I255" s="20" t="e">
        <f t="shared" si="28"/>
        <v>#REF!</v>
      </c>
      <c r="J255" s="20" t="e">
        <f t="shared" si="29"/>
        <v>#REF!</v>
      </c>
      <c r="K255"/>
      <c r="L255"/>
    </row>
    <row r="256" spans="1:12" s="2" customFormat="1" ht="14.1" customHeight="1" x14ac:dyDescent="0.25">
      <c r="A256" s="27" t="s">
        <v>281</v>
      </c>
      <c r="B256" s="27"/>
      <c r="C256" s="28">
        <f>SUM(C250:C255)</f>
        <v>197195.59999999998</v>
      </c>
      <c r="D256" s="28">
        <f t="shared" ref="D256:F256" si="39">SUM(D250:D255)</f>
        <v>10315.240000000002</v>
      </c>
      <c r="E256" s="28">
        <v>0</v>
      </c>
      <c r="F256" s="28">
        <f t="shared" si="39"/>
        <v>207510.83999999997</v>
      </c>
      <c r="G256" s="3">
        <v>231110.31500000041</v>
      </c>
      <c r="H256" s="19" t="e">
        <f>E256/#REF!*100</f>
        <v>#REF!</v>
      </c>
      <c r="I256" s="20" t="e">
        <f t="shared" si="28"/>
        <v>#REF!</v>
      </c>
      <c r="J256" s="20" t="e">
        <f t="shared" si="29"/>
        <v>#REF!</v>
      </c>
      <c r="K256"/>
      <c r="L256"/>
    </row>
    <row r="257" spans="1:12" s="2" customFormat="1" ht="14.1" customHeight="1" x14ac:dyDescent="0.25">
      <c r="A257" s="21" t="s">
        <v>282</v>
      </c>
      <c r="B257" s="25" t="s">
        <v>283</v>
      </c>
      <c r="C257" s="23">
        <v>0</v>
      </c>
      <c r="D257" s="16">
        <v>70436.200000000012</v>
      </c>
      <c r="E257" s="26">
        <v>3591.1893942448942</v>
      </c>
      <c r="F257" s="38">
        <f t="shared" ref="F257:F266" si="40">SUM(C257:E257)</f>
        <v>74027.389394244907</v>
      </c>
      <c r="G257" s="3">
        <v>231110.31500000041</v>
      </c>
      <c r="H257" s="19" t="e">
        <f>E257/#REF!*100</f>
        <v>#REF!</v>
      </c>
      <c r="I257" s="20" t="e">
        <f t="shared" si="28"/>
        <v>#REF!</v>
      </c>
      <c r="J257" s="20" t="e">
        <f t="shared" si="29"/>
        <v>#REF!</v>
      </c>
      <c r="K257"/>
      <c r="L257"/>
    </row>
    <row r="258" spans="1:12" s="2" customFormat="1" ht="14.1" customHeight="1" x14ac:dyDescent="0.25">
      <c r="A258" s="24"/>
      <c r="B258" s="25" t="s">
        <v>284</v>
      </c>
      <c r="C258" s="23">
        <v>0</v>
      </c>
      <c r="D258" s="16">
        <v>21688.560000000001</v>
      </c>
      <c r="E258" s="16">
        <v>0</v>
      </c>
      <c r="F258" s="38">
        <f t="shared" si="40"/>
        <v>21688.560000000001</v>
      </c>
      <c r="G258" s="3">
        <v>231110.31500000041</v>
      </c>
      <c r="H258" s="19" t="e">
        <f>E258/#REF!*100</f>
        <v>#REF!</v>
      </c>
      <c r="I258" s="20" t="e">
        <f t="shared" si="28"/>
        <v>#REF!</v>
      </c>
      <c r="J258" s="20" t="e">
        <f t="shared" si="29"/>
        <v>#REF!</v>
      </c>
      <c r="K258"/>
      <c r="L258"/>
    </row>
    <row r="259" spans="1:12" s="2" customFormat="1" ht="14.1" customHeight="1" x14ac:dyDescent="0.25">
      <c r="A259" s="24"/>
      <c r="B259" s="22" t="s">
        <v>285</v>
      </c>
      <c r="C259" s="23">
        <v>17282</v>
      </c>
      <c r="D259" s="23">
        <v>0</v>
      </c>
      <c r="E259" s="16">
        <v>301.08494333733501</v>
      </c>
      <c r="F259" s="38">
        <f t="shared" si="40"/>
        <v>17583.084943337333</v>
      </c>
      <c r="G259" s="3">
        <v>231110.31500000041</v>
      </c>
      <c r="H259" s="19" t="e">
        <f>E259/#REF!*100</f>
        <v>#REF!</v>
      </c>
      <c r="I259" s="20" t="e">
        <f t="shared" si="28"/>
        <v>#REF!</v>
      </c>
      <c r="J259" s="20" t="e">
        <f t="shared" si="29"/>
        <v>#REF!</v>
      </c>
      <c r="K259"/>
      <c r="L259"/>
    </row>
    <row r="260" spans="1:12" s="2" customFormat="1" ht="14.1" customHeight="1" x14ac:dyDescent="0.25">
      <c r="A260" s="24"/>
      <c r="B260" s="22" t="s">
        <v>286</v>
      </c>
      <c r="C260" s="23">
        <v>35426.58</v>
      </c>
      <c r="D260" s="23">
        <v>0</v>
      </c>
      <c r="E260" s="16">
        <v>6263.4188083451718</v>
      </c>
      <c r="F260" s="38">
        <f t="shared" si="40"/>
        <v>41689.998808345175</v>
      </c>
      <c r="G260" s="3">
        <v>231110.31500000041</v>
      </c>
      <c r="H260" s="19" t="e">
        <f>E260/#REF!*100</f>
        <v>#REF!</v>
      </c>
      <c r="I260" s="20" t="e">
        <f t="shared" si="28"/>
        <v>#REF!</v>
      </c>
      <c r="J260" s="20" t="e">
        <f t="shared" si="29"/>
        <v>#REF!</v>
      </c>
      <c r="K260"/>
      <c r="L260"/>
    </row>
    <row r="261" spans="1:12" s="2" customFormat="1" ht="14.1" customHeight="1" x14ac:dyDescent="0.25">
      <c r="A261" s="24"/>
      <c r="B261" s="22" t="s">
        <v>287</v>
      </c>
      <c r="C261" s="23">
        <v>1675961.2599999993</v>
      </c>
      <c r="D261" s="23">
        <v>0</v>
      </c>
      <c r="E261" s="16">
        <v>430695.32148361852</v>
      </c>
      <c r="F261" s="38">
        <f t="shared" si="40"/>
        <v>2106656.5814836179</v>
      </c>
      <c r="G261" s="3">
        <v>231110.31500000041</v>
      </c>
      <c r="H261" s="19" t="e">
        <f>E261/#REF!*100</f>
        <v>#REF!</v>
      </c>
      <c r="I261" s="20" t="e">
        <f t="shared" si="28"/>
        <v>#REF!</v>
      </c>
      <c r="J261" s="20" t="e">
        <f t="shared" si="29"/>
        <v>#REF!</v>
      </c>
      <c r="K261"/>
      <c r="L261"/>
    </row>
    <row r="262" spans="1:12" s="2" customFormat="1" ht="14.1" customHeight="1" x14ac:dyDescent="0.25">
      <c r="A262" s="24"/>
      <c r="B262" s="25" t="s">
        <v>288</v>
      </c>
      <c r="C262" s="23">
        <v>0</v>
      </c>
      <c r="D262" s="16">
        <v>12607.449999999999</v>
      </c>
      <c r="E262" s="16">
        <v>0</v>
      </c>
      <c r="F262" s="38">
        <f t="shared" si="40"/>
        <v>12607.449999999999</v>
      </c>
      <c r="G262" s="3">
        <v>231110.31500000041</v>
      </c>
      <c r="H262" s="19" t="e">
        <f>E262/#REF!*100</f>
        <v>#REF!</v>
      </c>
      <c r="I262" s="20" t="e">
        <f t="shared" si="28"/>
        <v>#REF!</v>
      </c>
      <c r="J262" s="20" t="e">
        <f t="shared" si="29"/>
        <v>#REF!</v>
      </c>
      <c r="K262"/>
      <c r="L262"/>
    </row>
    <row r="263" spans="1:12" s="2" customFormat="1" ht="14.1" customHeight="1" x14ac:dyDescent="0.25">
      <c r="A263" s="24"/>
      <c r="B263" s="25" t="s">
        <v>289</v>
      </c>
      <c r="C263" s="23">
        <v>0</v>
      </c>
      <c r="D263" s="16">
        <v>90685.879999999976</v>
      </c>
      <c r="E263" s="16">
        <v>0</v>
      </c>
      <c r="F263" s="38">
        <f t="shared" si="40"/>
        <v>90685.879999999976</v>
      </c>
      <c r="G263" s="3">
        <v>231110.31500000041</v>
      </c>
      <c r="H263" s="19" t="e">
        <f>E263/#REF!*100</f>
        <v>#REF!</v>
      </c>
      <c r="I263" s="20" t="e">
        <f t="shared" si="28"/>
        <v>#REF!</v>
      </c>
      <c r="J263" s="20" t="e">
        <f t="shared" si="29"/>
        <v>#REF!</v>
      </c>
      <c r="K263"/>
      <c r="L263"/>
    </row>
    <row r="264" spans="1:12" s="2" customFormat="1" ht="14.1" customHeight="1" x14ac:dyDescent="0.25">
      <c r="A264" s="21"/>
      <c r="B264" s="25" t="s">
        <v>290</v>
      </c>
      <c r="C264" s="23">
        <v>0</v>
      </c>
      <c r="D264" s="16">
        <v>7404.8099999999995</v>
      </c>
      <c r="E264" s="16">
        <v>0</v>
      </c>
      <c r="F264" s="38">
        <f t="shared" si="40"/>
        <v>7404.8099999999995</v>
      </c>
      <c r="G264" s="3">
        <v>231110.31500000041</v>
      </c>
      <c r="H264" s="19" t="e">
        <f>E264/#REF!*100</f>
        <v>#REF!</v>
      </c>
      <c r="I264" s="20" t="e">
        <f t="shared" ref="I264:I327" si="41">H264*G264/100</f>
        <v>#REF!</v>
      </c>
      <c r="J264" s="20" t="e">
        <f t="shared" ref="J264:J327" si="42">E264+I264</f>
        <v>#REF!</v>
      </c>
      <c r="K264"/>
      <c r="L264"/>
    </row>
    <row r="265" spans="1:12" s="2" customFormat="1" ht="14.1" customHeight="1" x14ac:dyDescent="0.25">
      <c r="A265" s="21"/>
      <c r="B265" s="22" t="s">
        <v>291</v>
      </c>
      <c r="C265" s="23">
        <v>4746.28</v>
      </c>
      <c r="D265" s="23">
        <v>0</v>
      </c>
      <c r="E265" s="16">
        <v>0</v>
      </c>
      <c r="F265" s="38">
        <f t="shared" si="40"/>
        <v>4746.28</v>
      </c>
      <c r="G265" s="3">
        <v>231110.31500000041</v>
      </c>
      <c r="H265" s="19" t="e">
        <f>E265/#REF!*100</f>
        <v>#REF!</v>
      </c>
      <c r="I265" s="20" t="e">
        <f t="shared" si="41"/>
        <v>#REF!</v>
      </c>
      <c r="J265" s="20" t="e">
        <f t="shared" si="42"/>
        <v>#REF!</v>
      </c>
      <c r="K265"/>
      <c r="L265"/>
    </row>
    <row r="266" spans="1:12" s="2" customFormat="1" ht="14.1" customHeight="1" x14ac:dyDescent="0.25">
      <c r="A266" s="21"/>
      <c r="B266" s="25" t="s">
        <v>292</v>
      </c>
      <c r="C266" s="23">
        <v>0</v>
      </c>
      <c r="D266" s="16">
        <v>3447.11</v>
      </c>
      <c r="E266" s="16">
        <v>0</v>
      </c>
      <c r="F266" s="38">
        <f t="shared" si="40"/>
        <v>3447.11</v>
      </c>
      <c r="G266" s="3">
        <v>231110.31500000041</v>
      </c>
      <c r="H266" s="19" t="e">
        <f>E266/#REF!*100</f>
        <v>#REF!</v>
      </c>
      <c r="I266" s="20" t="e">
        <f t="shared" si="41"/>
        <v>#REF!</v>
      </c>
      <c r="J266" s="20" t="e">
        <f t="shared" si="42"/>
        <v>#REF!</v>
      </c>
      <c r="K266"/>
      <c r="L266"/>
    </row>
    <row r="267" spans="1:12" s="2" customFormat="1" ht="14.1" customHeight="1" x14ac:dyDescent="0.25">
      <c r="A267" s="27" t="s">
        <v>293</v>
      </c>
      <c r="B267" s="27"/>
      <c r="C267" s="28">
        <f>SUM(C257:C266)</f>
        <v>1733416.1199999994</v>
      </c>
      <c r="D267" s="28">
        <f t="shared" ref="D267:F267" si="43">SUM(D257:D266)</f>
        <v>206270.00999999995</v>
      </c>
      <c r="E267" s="28">
        <v>440851.01462954597</v>
      </c>
      <c r="F267" s="28">
        <f t="shared" si="43"/>
        <v>2380537.144629545</v>
      </c>
      <c r="G267" s="3">
        <v>231110.31500000041</v>
      </c>
      <c r="H267" s="19" t="e">
        <f>E267/#REF!*100</f>
        <v>#REF!</v>
      </c>
      <c r="I267" s="20" t="e">
        <f t="shared" si="41"/>
        <v>#REF!</v>
      </c>
      <c r="J267" s="20" t="e">
        <f t="shared" si="42"/>
        <v>#REF!</v>
      </c>
      <c r="K267"/>
      <c r="L267"/>
    </row>
    <row r="268" spans="1:12" s="2" customFormat="1" ht="14.1" customHeight="1" x14ac:dyDescent="0.25">
      <c r="A268" s="21" t="s">
        <v>294</v>
      </c>
      <c r="B268" s="22" t="s">
        <v>295</v>
      </c>
      <c r="C268" s="23">
        <v>46747.28</v>
      </c>
      <c r="D268" s="16">
        <v>0</v>
      </c>
      <c r="E268" s="16">
        <v>7267.1367984560684</v>
      </c>
      <c r="F268" s="38">
        <f t="shared" ref="F268:F279" si="44">SUM(C268:E268)</f>
        <v>54014.41679845607</v>
      </c>
      <c r="G268" s="3">
        <v>231110.31500000041</v>
      </c>
      <c r="H268" s="19" t="e">
        <f>E268/#REF!*100</f>
        <v>#REF!</v>
      </c>
      <c r="I268" s="20" t="e">
        <f t="shared" si="41"/>
        <v>#REF!</v>
      </c>
      <c r="J268" s="20" t="e">
        <f t="shared" si="42"/>
        <v>#REF!</v>
      </c>
      <c r="K268"/>
      <c r="L268"/>
    </row>
    <row r="269" spans="1:12" s="2" customFormat="1" ht="14.1" customHeight="1" x14ac:dyDescent="0.25">
      <c r="A269" s="21"/>
      <c r="B269" s="22" t="s">
        <v>296</v>
      </c>
      <c r="C269" s="23">
        <v>10216.42</v>
      </c>
      <c r="D269" s="16">
        <v>0</v>
      </c>
      <c r="E269" s="16">
        <v>0</v>
      </c>
      <c r="F269" s="38">
        <f t="shared" si="44"/>
        <v>10216.42</v>
      </c>
      <c r="G269" s="3">
        <v>231110.31500000041</v>
      </c>
      <c r="H269" s="19" t="e">
        <f>E269/#REF!*100</f>
        <v>#REF!</v>
      </c>
      <c r="I269" s="20" t="e">
        <f t="shared" si="41"/>
        <v>#REF!</v>
      </c>
      <c r="J269" s="20" t="e">
        <f t="shared" si="42"/>
        <v>#REF!</v>
      </c>
      <c r="K269"/>
      <c r="L269"/>
    </row>
    <row r="270" spans="1:12" s="2" customFormat="1" ht="14.1" customHeight="1" x14ac:dyDescent="0.25">
      <c r="A270" s="21"/>
      <c r="B270" s="22" t="s">
        <v>297</v>
      </c>
      <c r="C270" s="23">
        <v>30086.04</v>
      </c>
      <c r="D270" s="16">
        <v>0</v>
      </c>
      <c r="E270" s="16">
        <v>0</v>
      </c>
      <c r="F270" s="38">
        <f t="shared" si="44"/>
        <v>30086.04</v>
      </c>
      <c r="G270" s="3">
        <v>231110.31500000041</v>
      </c>
      <c r="H270" s="19" t="e">
        <f>E270/#REF!*100</f>
        <v>#REF!</v>
      </c>
      <c r="I270" s="20" t="e">
        <f t="shared" si="41"/>
        <v>#REF!</v>
      </c>
      <c r="J270" s="20" t="e">
        <f t="shared" si="42"/>
        <v>#REF!</v>
      </c>
      <c r="K270"/>
      <c r="L270"/>
    </row>
    <row r="271" spans="1:12" s="2" customFormat="1" ht="14.1" customHeight="1" x14ac:dyDescent="0.25">
      <c r="A271" s="21"/>
      <c r="B271" s="22" t="s">
        <v>298</v>
      </c>
      <c r="C271" s="23">
        <v>83595.69</v>
      </c>
      <c r="D271" s="16">
        <v>0</v>
      </c>
      <c r="E271" s="16">
        <v>0</v>
      </c>
      <c r="F271" s="38">
        <f t="shared" si="44"/>
        <v>83595.69</v>
      </c>
      <c r="G271" s="3">
        <v>231110.31500000041</v>
      </c>
      <c r="H271" s="19" t="e">
        <f>E271/#REF!*100</f>
        <v>#REF!</v>
      </c>
      <c r="I271" s="20" t="e">
        <f t="shared" si="41"/>
        <v>#REF!</v>
      </c>
      <c r="J271" s="20" t="e">
        <f t="shared" si="42"/>
        <v>#REF!</v>
      </c>
      <c r="K271"/>
      <c r="L271"/>
    </row>
    <row r="272" spans="1:12" s="2" customFormat="1" ht="14.1" customHeight="1" x14ac:dyDescent="0.25">
      <c r="A272" s="21"/>
      <c r="B272" s="22" t="s">
        <v>299</v>
      </c>
      <c r="C272" s="23">
        <v>1446.85</v>
      </c>
      <c r="D272" s="16">
        <v>0</v>
      </c>
      <c r="E272" s="16">
        <v>0</v>
      </c>
      <c r="F272" s="38">
        <f t="shared" si="44"/>
        <v>1446.85</v>
      </c>
      <c r="G272" s="3">
        <v>231110.31500000041</v>
      </c>
      <c r="H272" s="19" t="e">
        <f>E272/#REF!*100</f>
        <v>#REF!</v>
      </c>
      <c r="I272" s="20" t="e">
        <f t="shared" si="41"/>
        <v>#REF!</v>
      </c>
      <c r="J272" s="20" t="e">
        <f t="shared" si="42"/>
        <v>#REF!</v>
      </c>
      <c r="K272"/>
      <c r="L272"/>
    </row>
    <row r="273" spans="1:12" s="2" customFormat="1" ht="14.1" customHeight="1" x14ac:dyDescent="0.25">
      <c r="A273" s="21"/>
      <c r="B273" s="22" t="s">
        <v>300</v>
      </c>
      <c r="C273" s="23">
        <v>18925.810000000001</v>
      </c>
      <c r="D273" s="16">
        <v>0</v>
      </c>
      <c r="E273" s="16">
        <v>0</v>
      </c>
      <c r="F273" s="38">
        <f t="shared" si="44"/>
        <v>18925.810000000001</v>
      </c>
      <c r="G273" s="3">
        <v>231110.31500000041</v>
      </c>
      <c r="H273" s="19" t="e">
        <f>E273/#REF!*100</f>
        <v>#REF!</v>
      </c>
      <c r="I273" s="20" t="e">
        <f t="shared" si="41"/>
        <v>#REF!</v>
      </c>
      <c r="J273" s="20" t="e">
        <f t="shared" si="42"/>
        <v>#REF!</v>
      </c>
      <c r="K273"/>
      <c r="L273"/>
    </row>
    <row r="274" spans="1:12" s="2" customFormat="1" ht="14.1" customHeight="1" x14ac:dyDescent="0.25">
      <c r="A274" s="21"/>
      <c r="B274" s="22" t="s">
        <v>301</v>
      </c>
      <c r="C274" s="23">
        <v>4469.9399999999996</v>
      </c>
      <c r="D274" s="16">
        <v>0</v>
      </c>
      <c r="E274" s="16">
        <v>0</v>
      </c>
      <c r="F274" s="38">
        <f t="shared" si="44"/>
        <v>4469.9399999999996</v>
      </c>
      <c r="G274" s="3">
        <v>231110.31500000041</v>
      </c>
      <c r="H274" s="19" t="e">
        <f>E274/#REF!*100</f>
        <v>#REF!</v>
      </c>
      <c r="I274" s="20" t="e">
        <f t="shared" si="41"/>
        <v>#REF!</v>
      </c>
      <c r="J274" s="20" t="e">
        <f t="shared" si="42"/>
        <v>#REF!</v>
      </c>
      <c r="K274"/>
      <c r="L274"/>
    </row>
    <row r="275" spans="1:12" s="2" customFormat="1" ht="14.1" customHeight="1" x14ac:dyDescent="0.25">
      <c r="A275" s="21"/>
      <c r="B275" s="22" t="s">
        <v>302</v>
      </c>
      <c r="C275" s="23">
        <v>4174.62</v>
      </c>
      <c r="D275" s="16">
        <v>0</v>
      </c>
      <c r="E275" s="16">
        <v>0</v>
      </c>
      <c r="F275" s="38">
        <f t="shared" si="44"/>
        <v>4174.62</v>
      </c>
      <c r="G275" s="3">
        <v>231110.31500000041</v>
      </c>
      <c r="H275" s="19" t="e">
        <f>E275/#REF!*100</f>
        <v>#REF!</v>
      </c>
      <c r="I275" s="20" t="e">
        <f t="shared" si="41"/>
        <v>#REF!</v>
      </c>
      <c r="J275" s="20" t="e">
        <f t="shared" si="42"/>
        <v>#REF!</v>
      </c>
      <c r="K275"/>
      <c r="L275"/>
    </row>
    <row r="276" spans="1:12" s="2" customFormat="1" ht="14.1" customHeight="1" x14ac:dyDescent="0.25">
      <c r="A276" s="21"/>
      <c r="B276" s="22" t="s">
        <v>303</v>
      </c>
      <c r="C276" s="23">
        <v>16302.55</v>
      </c>
      <c r="D276" s="16">
        <v>0</v>
      </c>
      <c r="E276" s="16">
        <v>0</v>
      </c>
      <c r="F276" s="38">
        <f t="shared" si="44"/>
        <v>16302.55</v>
      </c>
      <c r="G276" s="3">
        <v>231110.31500000041</v>
      </c>
      <c r="H276" s="19" t="e">
        <f>E276/#REF!*100</f>
        <v>#REF!</v>
      </c>
      <c r="I276" s="20" t="e">
        <f t="shared" si="41"/>
        <v>#REF!</v>
      </c>
      <c r="J276" s="20" t="e">
        <f t="shared" si="42"/>
        <v>#REF!</v>
      </c>
      <c r="K276"/>
      <c r="L276"/>
    </row>
    <row r="277" spans="1:12" s="2" customFormat="1" ht="14.1" customHeight="1" x14ac:dyDescent="0.25">
      <c r="A277" s="21"/>
      <c r="B277" s="22" t="s">
        <v>304</v>
      </c>
      <c r="C277" s="23">
        <v>30858.82</v>
      </c>
      <c r="D277" s="16">
        <v>0</v>
      </c>
      <c r="E277" s="16">
        <v>0</v>
      </c>
      <c r="F277" s="38">
        <f t="shared" si="44"/>
        <v>30858.82</v>
      </c>
      <c r="G277" s="3">
        <v>231110.31500000041</v>
      </c>
      <c r="H277" s="19" t="e">
        <f>E277/#REF!*100</f>
        <v>#REF!</v>
      </c>
      <c r="I277" s="20" t="e">
        <f t="shared" si="41"/>
        <v>#REF!</v>
      </c>
      <c r="J277" s="20" t="e">
        <f t="shared" si="42"/>
        <v>#REF!</v>
      </c>
      <c r="K277"/>
      <c r="L277"/>
    </row>
    <row r="278" spans="1:12" s="2" customFormat="1" ht="14.1" customHeight="1" x14ac:dyDescent="0.25">
      <c r="A278" s="21"/>
      <c r="B278" s="22" t="s">
        <v>305</v>
      </c>
      <c r="C278" s="23">
        <v>55804.820000000007</v>
      </c>
      <c r="D278" s="16">
        <v>0</v>
      </c>
      <c r="E278" s="16">
        <v>0</v>
      </c>
      <c r="F278" s="38">
        <f t="shared" si="44"/>
        <v>55804.820000000007</v>
      </c>
      <c r="G278" s="3">
        <v>231110.31500000041</v>
      </c>
      <c r="H278" s="19" t="e">
        <f>E278/#REF!*100</f>
        <v>#REF!</v>
      </c>
      <c r="I278" s="20" t="e">
        <f t="shared" si="41"/>
        <v>#REF!</v>
      </c>
      <c r="J278" s="20" t="e">
        <f t="shared" si="42"/>
        <v>#REF!</v>
      </c>
      <c r="K278"/>
      <c r="L278"/>
    </row>
    <row r="279" spans="1:12" s="2" customFormat="1" ht="14.1" customHeight="1" x14ac:dyDescent="0.25">
      <c r="A279" s="21"/>
      <c r="B279" s="22" t="s">
        <v>306</v>
      </c>
      <c r="C279" s="23">
        <v>43508.459999999992</v>
      </c>
      <c r="D279" s="16">
        <v>0</v>
      </c>
      <c r="E279" s="16">
        <v>0</v>
      </c>
      <c r="F279" s="38">
        <f t="shared" si="44"/>
        <v>43508.459999999992</v>
      </c>
      <c r="G279" s="3">
        <v>231110.31500000041</v>
      </c>
      <c r="H279" s="19" t="e">
        <f>E279/#REF!*100</f>
        <v>#REF!</v>
      </c>
      <c r="I279" s="20" t="e">
        <f t="shared" si="41"/>
        <v>#REF!</v>
      </c>
      <c r="J279" s="20" t="e">
        <f t="shared" si="42"/>
        <v>#REF!</v>
      </c>
      <c r="K279"/>
      <c r="L279"/>
    </row>
    <row r="280" spans="1:12" s="2" customFormat="1" ht="14.1" customHeight="1" x14ac:dyDescent="0.25">
      <c r="A280" s="27" t="s">
        <v>307</v>
      </c>
      <c r="B280" s="27"/>
      <c r="C280" s="28">
        <f>SUM(C268:C279)</f>
        <v>346137.29999999993</v>
      </c>
      <c r="D280" s="28">
        <f>SUM(D268:D279)</f>
        <v>0</v>
      </c>
      <c r="E280" s="28">
        <v>7267.1367984560702</v>
      </c>
      <c r="F280" s="28">
        <f>SUM(F268:F279)</f>
        <v>353404.43679845601</v>
      </c>
      <c r="G280" s="3">
        <v>231110.31500000041</v>
      </c>
      <c r="H280" s="19" t="e">
        <f>E280/#REF!*100</f>
        <v>#REF!</v>
      </c>
      <c r="I280" s="20" t="e">
        <f t="shared" si="41"/>
        <v>#REF!</v>
      </c>
      <c r="J280" s="20" t="e">
        <f t="shared" si="42"/>
        <v>#REF!</v>
      </c>
      <c r="K280"/>
      <c r="L280"/>
    </row>
    <row r="281" spans="1:12" s="2" customFormat="1" ht="14.1" customHeight="1" x14ac:dyDescent="0.25">
      <c r="A281" s="21" t="s">
        <v>308</v>
      </c>
      <c r="B281" s="22" t="s">
        <v>309</v>
      </c>
      <c r="C281" s="23">
        <v>4957.9199999999992</v>
      </c>
      <c r="D281" s="16">
        <v>0</v>
      </c>
      <c r="E281" s="16">
        <v>0</v>
      </c>
      <c r="F281" s="38">
        <f t="shared" ref="F281:F295" si="45">SUM(C281:E281)</f>
        <v>4957.9199999999992</v>
      </c>
      <c r="G281" s="3">
        <v>231110.31500000041</v>
      </c>
      <c r="H281" s="19" t="e">
        <f>E281/#REF!*100</f>
        <v>#REF!</v>
      </c>
      <c r="I281" s="20" t="e">
        <f t="shared" si="41"/>
        <v>#REF!</v>
      </c>
      <c r="J281" s="20" t="e">
        <f t="shared" si="42"/>
        <v>#REF!</v>
      </c>
      <c r="K281"/>
      <c r="L281"/>
    </row>
    <row r="282" spans="1:12" s="2" customFormat="1" ht="14.1" customHeight="1" x14ac:dyDescent="0.25">
      <c r="A282" s="21"/>
      <c r="B282" s="22" t="s">
        <v>310</v>
      </c>
      <c r="C282" s="23">
        <v>9421.6999999999989</v>
      </c>
      <c r="D282" s="16">
        <v>0</v>
      </c>
      <c r="E282" s="16">
        <v>0</v>
      </c>
      <c r="F282" s="38">
        <f t="shared" si="45"/>
        <v>9421.6999999999989</v>
      </c>
      <c r="G282" s="3">
        <v>231110.31500000041</v>
      </c>
      <c r="H282" s="19" t="e">
        <f>E282/#REF!*100</f>
        <v>#REF!</v>
      </c>
      <c r="I282" s="20" t="e">
        <f t="shared" si="41"/>
        <v>#REF!</v>
      </c>
      <c r="J282" s="20" t="e">
        <f t="shared" si="42"/>
        <v>#REF!</v>
      </c>
      <c r="K282"/>
      <c r="L282"/>
    </row>
    <row r="283" spans="1:12" s="2" customFormat="1" ht="14.1" customHeight="1" x14ac:dyDescent="0.25">
      <c r="A283" s="21"/>
      <c r="B283" s="22" t="s">
        <v>311</v>
      </c>
      <c r="C283" s="23">
        <v>39431.680000000008</v>
      </c>
      <c r="D283" s="16">
        <v>0</v>
      </c>
      <c r="E283" s="16">
        <v>2154.5327057652098</v>
      </c>
      <c r="F283" s="38">
        <f t="shared" si="45"/>
        <v>41586.212705765218</v>
      </c>
      <c r="G283" s="3">
        <v>231110.31500000041</v>
      </c>
      <c r="H283" s="19" t="e">
        <f>E283/#REF!*100</f>
        <v>#REF!</v>
      </c>
      <c r="I283" s="20" t="e">
        <f t="shared" si="41"/>
        <v>#REF!</v>
      </c>
      <c r="J283" s="20" t="e">
        <f t="shared" si="42"/>
        <v>#REF!</v>
      </c>
      <c r="K283"/>
      <c r="L283"/>
    </row>
    <row r="284" spans="1:12" s="2" customFormat="1" ht="14.1" customHeight="1" x14ac:dyDescent="0.25">
      <c r="A284" s="21"/>
      <c r="B284" s="22" t="s">
        <v>312</v>
      </c>
      <c r="C284" s="23">
        <v>3020.2599999999998</v>
      </c>
      <c r="D284" s="16">
        <v>0</v>
      </c>
      <c r="E284" s="16">
        <v>0</v>
      </c>
      <c r="F284" s="38">
        <f t="shared" si="45"/>
        <v>3020.2599999999998</v>
      </c>
      <c r="G284" s="3">
        <v>231110.31500000041</v>
      </c>
      <c r="H284" s="19" t="e">
        <f>E284/#REF!*100</f>
        <v>#REF!</v>
      </c>
      <c r="I284" s="20" t="e">
        <f t="shared" si="41"/>
        <v>#REF!</v>
      </c>
      <c r="J284" s="20" t="e">
        <f t="shared" si="42"/>
        <v>#REF!</v>
      </c>
      <c r="K284"/>
      <c r="L284"/>
    </row>
    <row r="285" spans="1:12" s="2" customFormat="1" ht="14.1" customHeight="1" x14ac:dyDescent="0.25">
      <c r="A285" s="21"/>
      <c r="B285" s="22" t="s">
        <v>313</v>
      </c>
      <c r="C285" s="23">
        <v>109184.15999999997</v>
      </c>
      <c r="D285" s="16">
        <v>0</v>
      </c>
      <c r="E285" s="16">
        <v>0</v>
      </c>
      <c r="F285" s="38">
        <f t="shared" si="45"/>
        <v>109184.15999999997</v>
      </c>
      <c r="G285" s="3">
        <v>231110.31500000041</v>
      </c>
      <c r="H285" s="19" t="e">
        <f>E285/#REF!*100</f>
        <v>#REF!</v>
      </c>
      <c r="I285" s="20" t="e">
        <f t="shared" si="41"/>
        <v>#REF!</v>
      </c>
      <c r="J285" s="20" t="e">
        <f t="shared" si="42"/>
        <v>#REF!</v>
      </c>
      <c r="K285"/>
      <c r="L285"/>
    </row>
    <row r="286" spans="1:12" s="2" customFormat="1" ht="14.1" customHeight="1" x14ac:dyDescent="0.25">
      <c r="A286" s="21"/>
      <c r="B286" s="22" t="s">
        <v>314</v>
      </c>
      <c r="C286" s="23">
        <v>12767.71</v>
      </c>
      <c r="D286" s="16">
        <v>0</v>
      </c>
      <c r="E286" s="16">
        <v>0</v>
      </c>
      <c r="F286" s="38">
        <f t="shared" si="45"/>
        <v>12767.71</v>
      </c>
      <c r="G286" s="3">
        <v>231110.31500000041</v>
      </c>
      <c r="H286" s="19" t="e">
        <f>E286/#REF!*100</f>
        <v>#REF!</v>
      </c>
      <c r="I286" s="20" t="e">
        <f t="shared" si="41"/>
        <v>#REF!</v>
      </c>
      <c r="J286" s="20" t="e">
        <f t="shared" si="42"/>
        <v>#REF!</v>
      </c>
      <c r="K286"/>
      <c r="L286"/>
    </row>
    <row r="287" spans="1:12" s="2" customFormat="1" ht="14.1" customHeight="1" x14ac:dyDescent="0.25">
      <c r="A287" s="24"/>
      <c r="B287" s="25" t="s">
        <v>315</v>
      </c>
      <c r="C287" s="23">
        <v>0</v>
      </c>
      <c r="D287" s="16">
        <v>10179.509999999998</v>
      </c>
      <c r="E287" s="16">
        <v>0</v>
      </c>
      <c r="F287" s="38">
        <f t="shared" si="45"/>
        <v>10179.509999999998</v>
      </c>
      <c r="G287" s="3">
        <v>231110.31500000041</v>
      </c>
      <c r="H287" s="19" t="e">
        <f>E287/#REF!*100</f>
        <v>#REF!</v>
      </c>
      <c r="I287" s="20" t="e">
        <f t="shared" si="41"/>
        <v>#REF!</v>
      </c>
      <c r="J287" s="20" t="e">
        <f t="shared" si="42"/>
        <v>#REF!</v>
      </c>
      <c r="K287"/>
      <c r="L287"/>
    </row>
    <row r="288" spans="1:12" s="2" customFormat="1" ht="14.1" customHeight="1" x14ac:dyDescent="0.25">
      <c r="A288" s="21"/>
      <c r="B288" s="22" t="s">
        <v>316</v>
      </c>
      <c r="C288" s="23">
        <v>28946.700000000008</v>
      </c>
      <c r="D288" s="16">
        <v>0</v>
      </c>
      <c r="E288" s="16">
        <v>0</v>
      </c>
      <c r="F288" s="38">
        <f t="shared" si="45"/>
        <v>28946.700000000008</v>
      </c>
      <c r="G288" s="3">
        <v>231110.31500000041</v>
      </c>
      <c r="H288" s="19" t="e">
        <f>E288/#REF!*100</f>
        <v>#REF!</v>
      </c>
      <c r="I288" s="20" t="e">
        <f t="shared" si="41"/>
        <v>#REF!</v>
      </c>
      <c r="J288" s="20" t="e">
        <f t="shared" si="42"/>
        <v>#REF!</v>
      </c>
      <c r="K288"/>
      <c r="L288"/>
    </row>
    <row r="289" spans="1:12" s="2" customFormat="1" ht="14.1" customHeight="1" x14ac:dyDescent="0.25">
      <c r="A289" s="21"/>
      <c r="B289" s="22" t="s">
        <v>317</v>
      </c>
      <c r="C289" s="23">
        <v>2949.52</v>
      </c>
      <c r="D289" s="16">
        <v>0</v>
      </c>
      <c r="E289" s="16">
        <v>0</v>
      </c>
      <c r="F289" s="38">
        <f t="shared" si="45"/>
        <v>2949.52</v>
      </c>
      <c r="G289" s="3">
        <v>231110.31500000041</v>
      </c>
      <c r="H289" s="19" t="e">
        <f>E289/#REF!*100</f>
        <v>#REF!</v>
      </c>
      <c r="I289" s="20" t="e">
        <f t="shared" si="41"/>
        <v>#REF!</v>
      </c>
      <c r="J289" s="20" t="e">
        <f t="shared" si="42"/>
        <v>#REF!</v>
      </c>
      <c r="K289"/>
      <c r="L289"/>
    </row>
    <row r="290" spans="1:12" s="2" customFormat="1" ht="14.1" customHeight="1" x14ac:dyDescent="0.25">
      <c r="A290" s="21"/>
      <c r="B290" s="22" t="s">
        <v>318</v>
      </c>
      <c r="C290" s="23">
        <v>10686.59</v>
      </c>
      <c r="D290" s="16">
        <v>0</v>
      </c>
      <c r="E290" s="16">
        <v>0</v>
      </c>
      <c r="F290" s="38">
        <f t="shared" si="45"/>
        <v>10686.59</v>
      </c>
      <c r="G290" s="3">
        <v>231110.31500000041</v>
      </c>
      <c r="H290" s="19" t="e">
        <f>E290/#REF!*100</f>
        <v>#REF!</v>
      </c>
      <c r="I290" s="20" t="e">
        <f t="shared" si="41"/>
        <v>#REF!</v>
      </c>
      <c r="J290" s="20" t="e">
        <f t="shared" si="42"/>
        <v>#REF!</v>
      </c>
      <c r="K290"/>
      <c r="L290"/>
    </row>
    <row r="291" spans="1:12" s="2" customFormat="1" ht="14.1" customHeight="1" x14ac:dyDescent="0.25">
      <c r="A291" s="21"/>
      <c r="B291" s="22" t="s">
        <v>319</v>
      </c>
      <c r="C291" s="23">
        <v>6007.16</v>
      </c>
      <c r="D291" s="16">
        <v>0</v>
      </c>
      <c r="E291" s="16">
        <v>29.566955964269777</v>
      </c>
      <c r="F291" s="38">
        <f t="shared" si="45"/>
        <v>6036.72695596427</v>
      </c>
      <c r="G291" s="3">
        <v>231110.31500000041</v>
      </c>
      <c r="H291" s="19" t="e">
        <f>E291/#REF!*100</f>
        <v>#REF!</v>
      </c>
      <c r="I291" s="20" t="e">
        <f t="shared" si="41"/>
        <v>#REF!</v>
      </c>
      <c r="J291" s="20" t="e">
        <f t="shared" si="42"/>
        <v>#REF!</v>
      </c>
      <c r="K291"/>
      <c r="L291"/>
    </row>
    <row r="292" spans="1:12" s="2" customFormat="1" ht="14.1" customHeight="1" x14ac:dyDescent="0.25">
      <c r="A292" s="21"/>
      <c r="B292" s="22" t="s">
        <v>320</v>
      </c>
      <c r="C292" s="23">
        <v>7040.7200000000012</v>
      </c>
      <c r="D292" s="16">
        <v>0</v>
      </c>
      <c r="E292" s="16">
        <v>0</v>
      </c>
      <c r="F292" s="38">
        <f t="shared" si="45"/>
        <v>7040.7200000000012</v>
      </c>
      <c r="G292" s="3">
        <v>231110.31500000041</v>
      </c>
      <c r="H292" s="19" t="e">
        <f>E292/#REF!*100</f>
        <v>#REF!</v>
      </c>
      <c r="I292" s="20" t="e">
        <f t="shared" si="41"/>
        <v>#REF!</v>
      </c>
      <c r="J292" s="20" t="e">
        <f t="shared" si="42"/>
        <v>#REF!</v>
      </c>
      <c r="K292"/>
      <c r="L292"/>
    </row>
    <row r="293" spans="1:12" s="2" customFormat="1" ht="14.1" customHeight="1" x14ac:dyDescent="0.25">
      <c r="A293" s="21"/>
      <c r="B293" s="22" t="s">
        <v>321</v>
      </c>
      <c r="C293" s="23">
        <v>4706.96</v>
      </c>
      <c r="D293" s="16">
        <v>0</v>
      </c>
      <c r="E293" s="16">
        <v>0</v>
      </c>
      <c r="F293" s="38">
        <f t="shared" si="45"/>
        <v>4706.96</v>
      </c>
      <c r="G293" s="3">
        <v>231110.31500000041</v>
      </c>
      <c r="H293" s="19" t="e">
        <f>E293/#REF!*100</f>
        <v>#REF!</v>
      </c>
      <c r="I293" s="20" t="e">
        <f t="shared" si="41"/>
        <v>#REF!</v>
      </c>
      <c r="J293" s="20" t="e">
        <f t="shared" si="42"/>
        <v>#REF!</v>
      </c>
      <c r="K293"/>
      <c r="L293"/>
    </row>
    <row r="294" spans="1:12" s="2" customFormat="1" ht="14.1" customHeight="1" x14ac:dyDescent="0.25">
      <c r="A294" s="21"/>
      <c r="B294" s="22" t="s">
        <v>322</v>
      </c>
      <c r="C294" s="23">
        <v>1761</v>
      </c>
      <c r="D294" s="16">
        <v>0</v>
      </c>
      <c r="E294" s="16">
        <v>0</v>
      </c>
      <c r="F294" s="38">
        <f t="shared" si="45"/>
        <v>1761</v>
      </c>
      <c r="G294" s="3">
        <v>231110.31500000041</v>
      </c>
      <c r="H294" s="19" t="e">
        <f>E294/#REF!*100</f>
        <v>#REF!</v>
      </c>
      <c r="I294" s="20" t="e">
        <f t="shared" si="41"/>
        <v>#REF!</v>
      </c>
      <c r="J294" s="20" t="e">
        <f t="shared" si="42"/>
        <v>#REF!</v>
      </c>
      <c r="K294"/>
      <c r="L294"/>
    </row>
    <row r="295" spans="1:12" s="2" customFormat="1" ht="14.1" customHeight="1" x14ac:dyDescent="0.25">
      <c r="A295" s="21"/>
      <c r="B295" s="22" t="s">
        <v>323</v>
      </c>
      <c r="C295" s="23">
        <v>9581.52</v>
      </c>
      <c r="D295" s="16">
        <v>0</v>
      </c>
      <c r="E295" s="16">
        <v>0</v>
      </c>
      <c r="F295" s="38">
        <f t="shared" si="45"/>
        <v>9581.52</v>
      </c>
      <c r="G295" s="3">
        <v>231110.31500000041</v>
      </c>
      <c r="H295" s="19" t="e">
        <f>E295/#REF!*100</f>
        <v>#REF!</v>
      </c>
      <c r="I295" s="20" t="e">
        <f t="shared" si="41"/>
        <v>#REF!</v>
      </c>
      <c r="J295" s="20" t="e">
        <f t="shared" si="42"/>
        <v>#REF!</v>
      </c>
      <c r="K295"/>
      <c r="L295"/>
    </row>
    <row r="296" spans="1:12" s="2" customFormat="1" ht="14.1" customHeight="1" x14ac:dyDescent="0.25">
      <c r="A296" s="27" t="s">
        <v>324</v>
      </c>
      <c r="B296" s="27"/>
      <c r="C296" s="28">
        <f>SUM(C281:C295)</f>
        <v>250463.59999999995</v>
      </c>
      <c r="D296" s="28">
        <f t="shared" ref="D296:F296" si="46">SUM(D281:D295)</f>
        <v>10179.509999999998</v>
      </c>
      <c r="E296" s="28">
        <v>2184.09966172948</v>
      </c>
      <c r="F296" s="28">
        <f t="shared" si="46"/>
        <v>262827.20966172946</v>
      </c>
      <c r="G296" s="3">
        <v>231110.31500000041</v>
      </c>
      <c r="H296" s="19" t="e">
        <f>E296/#REF!*100</f>
        <v>#REF!</v>
      </c>
      <c r="I296" s="20" t="e">
        <f t="shared" si="41"/>
        <v>#REF!</v>
      </c>
      <c r="J296" s="20" t="e">
        <f t="shared" si="42"/>
        <v>#REF!</v>
      </c>
      <c r="K296"/>
      <c r="L296"/>
    </row>
    <row r="297" spans="1:12" s="2" customFormat="1" ht="14.1" customHeight="1" x14ac:dyDescent="0.25">
      <c r="A297" s="21" t="s">
        <v>325</v>
      </c>
      <c r="B297" s="22" t="s">
        <v>326</v>
      </c>
      <c r="C297" s="23">
        <v>1164.08</v>
      </c>
      <c r="D297" s="16">
        <v>0</v>
      </c>
      <c r="E297" s="16">
        <v>0</v>
      </c>
      <c r="F297" s="38">
        <f t="shared" ref="F297:F306" si="47">SUM(C297:E297)</f>
        <v>1164.08</v>
      </c>
      <c r="G297" s="3">
        <v>231110.31500000041</v>
      </c>
      <c r="H297" s="19" t="e">
        <f>E297/#REF!*100</f>
        <v>#REF!</v>
      </c>
      <c r="I297" s="20" t="e">
        <f t="shared" si="41"/>
        <v>#REF!</v>
      </c>
      <c r="J297" s="20" t="e">
        <f t="shared" si="42"/>
        <v>#REF!</v>
      </c>
      <c r="K297"/>
      <c r="L297"/>
    </row>
    <row r="298" spans="1:12" s="2" customFormat="1" ht="14.1" customHeight="1" x14ac:dyDescent="0.25">
      <c r="A298" s="24"/>
      <c r="B298" s="25" t="s">
        <v>327</v>
      </c>
      <c r="C298" s="23">
        <v>0</v>
      </c>
      <c r="D298" s="16">
        <v>1571.8200000000002</v>
      </c>
      <c r="E298" s="16">
        <v>0</v>
      </c>
      <c r="F298" s="38">
        <f t="shared" si="47"/>
        <v>1571.8200000000002</v>
      </c>
      <c r="G298" s="3">
        <v>231110.31500000041</v>
      </c>
      <c r="H298" s="19" t="e">
        <f>E298/#REF!*100</f>
        <v>#REF!</v>
      </c>
      <c r="I298" s="20" t="e">
        <f t="shared" si="41"/>
        <v>#REF!</v>
      </c>
      <c r="J298" s="20" t="e">
        <f t="shared" si="42"/>
        <v>#REF!</v>
      </c>
      <c r="K298"/>
      <c r="L298"/>
    </row>
    <row r="299" spans="1:12" s="2" customFormat="1" ht="14.1" customHeight="1" x14ac:dyDescent="0.25">
      <c r="A299" s="24"/>
      <c r="B299" s="25" t="s">
        <v>328</v>
      </c>
      <c r="C299" s="23">
        <v>0</v>
      </c>
      <c r="D299" s="16">
        <v>12369.22</v>
      </c>
      <c r="E299" s="16">
        <v>0</v>
      </c>
      <c r="F299" s="38">
        <f t="shared" si="47"/>
        <v>12369.22</v>
      </c>
      <c r="G299" s="3">
        <v>231110.31500000041</v>
      </c>
      <c r="H299" s="19" t="e">
        <f>E299/#REF!*100</f>
        <v>#REF!</v>
      </c>
      <c r="I299" s="20" t="e">
        <f t="shared" si="41"/>
        <v>#REF!</v>
      </c>
      <c r="J299" s="20" t="e">
        <f t="shared" si="42"/>
        <v>#REF!</v>
      </c>
      <c r="K299"/>
      <c r="L299"/>
    </row>
    <row r="300" spans="1:12" s="2" customFormat="1" ht="14.1" customHeight="1" x14ac:dyDescent="0.25">
      <c r="A300" s="24"/>
      <c r="B300" s="22" t="s">
        <v>329</v>
      </c>
      <c r="C300" s="23">
        <v>2006</v>
      </c>
      <c r="D300" s="16">
        <v>0</v>
      </c>
      <c r="E300" s="16">
        <v>0</v>
      </c>
      <c r="F300" s="38">
        <f t="shared" si="47"/>
        <v>2006</v>
      </c>
      <c r="G300" s="3">
        <v>231110.31500000041</v>
      </c>
      <c r="H300" s="19" t="e">
        <f>E300/#REF!*100</f>
        <v>#REF!</v>
      </c>
      <c r="I300" s="20" t="e">
        <f t="shared" si="41"/>
        <v>#REF!</v>
      </c>
      <c r="J300" s="20" t="e">
        <f t="shared" si="42"/>
        <v>#REF!</v>
      </c>
      <c r="K300"/>
      <c r="L300"/>
    </row>
    <row r="301" spans="1:12" s="2" customFormat="1" ht="14.1" customHeight="1" x14ac:dyDescent="0.25">
      <c r="A301" s="24"/>
      <c r="B301" s="25" t="s">
        <v>330</v>
      </c>
      <c r="C301" s="23">
        <v>0</v>
      </c>
      <c r="D301" s="16">
        <v>82071.759999999995</v>
      </c>
      <c r="E301" s="16">
        <v>0</v>
      </c>
      <c r="F301" s="38">
        <f t="shared" si="47"/>
        <v>82071.759999999995</v>
      </c>
      <c r="G301" s="3">
        <v>231110.31500000041</v>
      </c>
      <c r="H301" s="19" t="e">
        <f>E301/#REF!*100</f>
        <v>#REF!</v>
      </c>
      <c r="I301" s="20" t="e">
        <f t="shared" si="41"/>
        <v>#REF!</v>
      </c>
      <c r="J301" s="20" t="e">
        <f t="shared" si="42"/>
        <v>#REF!</v>
      </c>
      <c r="K301"/>
      <c r="L301"/>
    </row>
    <row r="302" spans="1:12" s="2" customFormat="1" ht="14.1" customHeight="1" x14ac:dyDescent="0.25">
      <c r="A302" s="24"/>
      <c r="B302" s="22" t="s">
        <v>331</v>
      </c>
      <c r="C302" s="23">
        <v>2066.7199999999998</v>
      </c>
      <c r="D302" s="16">
        <v>0</v>
      </c>
      <c r="E302" s="16">
        <v>0</v>
      </c>
      <c r="F302" s="38">
        <f t="shared" si="47"/>
        <v>2066.7199999999998</v>
      </c>
      <c r="G302" s="3">
        <v>231110.31500000041</v>
      </c>
      <c r="H302" s="19" t="e">
        <f>E302/#REF!*100</f>
        <v>#REF!</v>
      </c>
      <c r="I302" s="20" t="e">
        <f t="shared" si="41"/>
        <v>#REF!</v>
      </c>
      <c r="J302" s="20" t="e">
        <f t="shared" si="42"/>
        <v>#REF!</v>
      </c>
      <c r="K302"/>
      <c r="L302"/>
    </row>
    <row r="303" spans="1:12" s="2" customFormat="1" ht="14.1" customHeight="1" x14ac:dyDescent="0.25">
      <c r="A303" s="21"/>
      <c r="B303" s="25" t="s">
        <v>332</v>
      </c>
      <c r="C303" s="23">
        <v>0</v>
      </c>
      <c r="D303" s="16">
        <v>57702.96</v>
      </c>
      <c r="E303" s="16">
        <v>0</v>
      </c>
      <c r="F303" s="38">
        <f t="shared" si="47"/>
        <v>57702.96</v>
      </c>
      <c r="G303" s="3">
        <v>231110.31500000041</v>
      </c>
      <c r="H303" s="19" t="e">
        <f>E303/#REF!*100</f>
        <v>#REF!</v>
      </c>
      <c r="I303" s="20" t="e">
        <f t="shared" si="41"/>
        <v>#REF!</v>
      </c>
      <c r="J303" s="20" t="e">
        <f t="shared" si="42"/>
        <v>#REF!</v>
      </c>
      <c r="K303"/>
      <c r="L303"/>
    </row>
    <row r="304" spans="1:12" s="2" customFormat="1" ht="14.1" customHeight="1" x14ac:dyDescent="0.25">
      <c r="A304" s="21"/>
      <c r="B304" s="22" t="s">
        <v>333</v>
      </c>
      <c r="C304" s="23">
        <v>13190.789999999999</v>
      </c>
      <c r="D304" s="16">
        <v>0</v>
      </c>
      <c r="E304" s="16">
        <v>0</v>
      </c>
      <c r="F304" s="38">
        <f t="shared" si="47"/>
        <v>13190.789999999999</v>
      </c>
      <c r="G304" s="3">
        <v>231110.31500000041</v>
      </c>
      <c r="H304" s="19" t="e">
        <f>E304/#REF!*100</f>
        <v>#REF!</v>
      </c>
      <c r="I304" s="20" t="e">
        <f t="shared" si="41"/>
        <v>#REF!</v>
      </c>
      <c r="J304" s="20" t="e">
        <f t="shared" si="42"/>
        <v>#REF!</v>
      </c>
      <c r="K304"/>
      <c r="L304"/>
    </row>
    <row r="305" spans="1:12" s="2" customFormat="1" ht="14.1" customHeight="1" x14ac:dyDescent="0.25">
      <c r="A305" s="21"/>
      <c r="B305" s="22" t="s">
        <v>334</v>
      </c>
      <c r="C305" s="23">
        <v>27816.219999999994</v>
      </c>
      <c r="D305" s="16">
        <v>0</v>
      </c>
      <c r="E305" s="16">
        <v>0</v>
      </c>
      <c r="F305" s="38">
        <f t="shared" si="47"/>
        <v>27816.219999999994</v>
      </c>
      <c r="G305" s="3">
        <v>231110.31500000041</v>
      </c>
      <c r="H305" s="19" t="e">
        <f>E305/#REF!*100</f>
        <v>#REF!</v>
      </c>
      <c r="I305" s="20" t="e">
        <f t="shared" si="41"/>
        <v>#REF!</v>
      </c>
      <c r="J305" s="20" t="e">
        <f t="shared" si="42"/>
        <v>#REF!</v>
      </c>
      <c r="K305"/>
      <c r="L305"/>
    </row>
    <row r="306" spans="1:12" s="2" customFormat="1" ht="14.1" customHeight="1" x14ac:dyDescent="0.25">
      <c r="A306" s="21"/>
      <c r="B306" s="25" t="s">
        <v>335</v>
      </c>
      <c r="C306" s="23">
        <v>0</v>
      </c>
      <c r="D306" s="16">
        <v>67093.2</v>
      </c>
      <c r="E306" s="16">
        <v>0</v>
      </c>
      <c r="F306" s="38">
        <f t="shared" si="47"/>
        <v>67093.2</v>
      </c>
      <c r="G306" s="3">
        <v>231110.31500000041</v>
      </c>
      <c r="H306" s="19" t="e">
        <f>E306/#REF!*100</f>
        <v>#REF!</v>
      </c>
      <c r="I306" s="20" t="e">
        <f t="shared" si="41"/>
        <v>#REF!</v>
      </c>
      <c r="J306" s="20" t="e">
        <f t="shared" si="42"/>
        <v>#REF!</v>
      </c>
      <c r="K306"/>
      <c r="L306"/>
    </row>
    <row r="307" spans="1:12" s="2" customFormat="1" ht="14.1" customHeight="1" x14ac:dyDescent="0.25">
      <c r="A307" s="27" t="s">
        <v>336</v>
      </c>
      <c r="B307" s="27"/>
      <c r="C307" s="28">
        <f>SUM(C297:C306)</f>
        <v>46243.80999999999</v>
      </c>
      <c r="D307" s="28">
        <f t="shared" ref="D307" si="48">SUM(D297:D306)</f>
        <v>220808.95999999996</v>
      </c>
      <c r="E307" s="28">
        <v>0</v>
      </c>
      <c r="F307" s="28">
        <f>SUM(F297:F306)</f>
        <v>267052.77</v>
      </c>
      <c r="G307" s="3">
        <v>231110.31500000041</v>
      </c>
      <c r="H307" s="19" t="e">
        <f>E307/#REF!*100</f>
        <v>#REF!</v>
      </c>
      <c r="I307" s="20" t="e">
        <f t="shared" si="41"/>
        <v>#REF!</v>
      </c>
      <c r="J307" s="20" t="e">
        <f t="shared" si="42"/>
        <v>#REF!</v>
      </c>
      <c r="K307"/>
      <c r="L307"/>
    </row>
    <row r="308" spans="1:12" s="2" customFormat="1" ht="14.1" customHeight="1" x14ac:dyDescent="0.25">
      <c r="A308" s="21" t="s">
        <v>337</v>
      </c>
      <c r="B308" s="22" t="s">
        <v>338</v>
      </c>
      <c r="C308" s="23">
        <v>39787.68</v>
      </c>
      <c r="D308" s="16">
        <v>0</v>
      </c>
      <c r="E308" s="16">
        <v>0</v>
      </c>
      <c r="F308" s="38">
        <f t="shared" ref="F308:F316" si="49">SUM(C308:E308)</f>
        <v>39787.68</v>
      </c>
      <c r="G308" s="3">
        <v>231110.31500000041</v>
      </c>
      <c r="H308" s="19" t="e">
        <f>E308/#REF!*100</f>
        <v>#REF!</v>
      </c>
      <c r="I308" s="20" t="e">
        <f t="shared" si="41"/>
        <v>#REF!</v>
      </c>
      <c r="J308" s="20" t="e">
        <f t="shared" si="42"/>
        <v>#REF!</v>
      </c>
      <c r="K308"/>
      <c r="L308"/>
    </row>
    <row r="309" spans="1:12" s="2" customFormat="1" ht="14.1" customHeight="1" x14ac:dyDescent="0.25">
      <c r="A309" s="24"/>
      <c r="B309" s="25" t="s">
        <v>339</v>
      </c>
      <c r="C309" s="23">
        <v>0</v>
      </c>
      <c r="D309" s="16">
        <v>19157.620000000003</v>
      </c>
      <c r="E309" s="16">
        <v>0</v>
      </c>
      <c r="F309" s="38">
        <f t="shared" si="49"/>
        <v>19157.620000000003</v>
      </c>
      <c r="G309" s="3">
        <v>231110.31500000041</v>
      </c>
      <c r="H309" s="19" t="e">
        <f>E309/#REF!*100</f>
        <v>#REF!</v>
      </c>
      <c r="I309" s="20" t="e">
        <f t="shared" si="41"/>
        <v>#REF!</v>
      </c>
      <c r="J309" s="20" t="e">
        <f t="shared" si="42"/>
        <v>#REF!</v>
      </c>
      <c r="K309"/>
      <c r="L309"/>
    </row>
    <row r="310" spans="1:12" s="2" customFormat="1" ht="14.1" customHeight="1" x14ac:dyDescent="0.25">
      <c r="A310" s="24"/>
      <c r="B310" s="22" t="s">
        <v>340</v>
      </c>
      <c r="C310" s="23">
        <v>3786.22</v>
      </c>
      <c r="D310" s="16">
        <v>0</v>
      </c>
      <c r="E310" s="16">
        <v>0</v>
      </c>
      <c r="F310" s="38">
        <f t="shared" si="49"/>
        <v>3786.22</v>
      </c>
      <c r="G310" s="3">
        <v>231110.31500000041</v>
      </c>
      <c r="H310" s="19" t="e">
        <f>E310/#REF!*100</f>
        <v>#REF!</v>
      </c>
      <c r="I310" s="20" t="e">
        <f t="shared" si="41"/>
        <v>#REF!</v>
      </c>
      <c r="J310" s="20" t="e">
        <f t="shared" si="42"/>
        <v>#REF!</v>
      </c>
      <c r="K310"/>
      <c r="L310"/>
    </row>
    <row r="311" spans="1:12" s="2" customFormat="1" ht="14.1" customHeight="1" x14ac:dyDescent="0.25">
      <c r="A311" s="24"/>
      <c r="B311" s="25" t="s">
        <v>341</v>
      </c>
      <c r="C311" s="23">
        <v>0</v>
      </c>
      <c r="D311" s="16">
        <v>42461.440000000002</v>
      </c>
      <c r="E311" s="16">
        <v>0</v>
      </c>
      <c r="F311" s="38">
        <f t="shared" si="49"/>
        <v>42461.440000000002</v>
      </c>
      <c r="G311" s="3">
        <v>231110.31500000041</v>
      </c>
      <c r="H311" s="19" t="e">
        <f>E311/#REF!*100</f>
        <v>#REF!</v>
      </c>
      <c r="I311" s="20" t="e">
        <f t="shared" si="41"/>
        <v>#REF!</v>
      </c>
      <c r="J311" s="20" t="e">
        <f t="shared" si="42"/>
        <v>#REF!</v>
      </c>
      <c r="K311"/>
      <c r="L311"/>
    </row>
    <row r="312" spans="1:12" s="2" customFormat="1" ht="14.1" customHeight="1" x14ac:dyDescent="0.25">
      <c r="A312" s="24"/>
      <c r="B312" s="25" t="s">
        <v>342</v>
      </c>
      <c r="C312" s="23">
        <v>0</v>
      </c>
      <c r="D312" s="16">
        <v>42016.789999999994</v>
      </c>
      <c r="E312" s="16">
        <v>0</v>
      </c>
      <c r="F312" s="38">
        <f t="shared" si="49"/>
        <v>42016.789999999994</v>
      </c>
      <c r="G312" s="3">
        <v>231110.31500000041</v>
      </c>
      <c r="H312" s="19" t="e">
        <f>E312/#REF!*100</f>
        <v>#REF!</v>
      </c>
      <c r="I312" s="20" t="e">
        <f t="shared" si="41"/>
        <v>#REF!</v>
      </c>
      <c r="J312" s="20" t="e">
        <f t="shared" si="42"/>
        <v>#REF!</v>
      </c>
      <c r="K312"/>
      <c r="L312"/>
    </row>
    <row r="313" spans="1:12" s="2" customFormat="1" ht="14.1" customHeight="1" x14ac:dyDescent="0.25">
      <c r="A313" s="24"/>
      <c r="B313" s="25" t="s">
        <v>343</v>
      </c>
      <c r="C313" s="23">
        <v>0</v>
      </c>
      <c r="D313" s="16">
        <v>31404.080000000009</v>
      </c>
      <c r="E313" s="16">
        <v>0</v>
      </c>
      <c r="F313" s="38">
        <f t="shared" si="49"/>
        <v>31404.080000000009</v>
      </c>
      <c r="G313" s="3">
        <v>231110.31500000041</v>
      </c>
      <c r="H313" s="19" t="e">
        <f>E313/#REF!*100</f>
        <v>#REF!</v>
      </c>
      <c r="I313" s="20" t="e">
        <f t="shared" si="41"/>
        <v>#REF!</v>
      </c>
      <c r="J313" s="20" t="e">
        <f t="shared" si="42"/>
        <v>#REF!</v>
      </c>
      <c r="K313"/>
      <c r="L313"/>
    </row>
    <row r="314" spans="1:12" s="2" customFormat="1" ht="14.1" customHeight="1" x14ac:dyDescent="0.25">
      <c r="A314" s="24"/>
      <c r="B314" s="25" t="s">
        <v>344</v>
      </c>
      <c r="C314" s="23">
        <v>0</v>
      </c>
      <c r="D314" s="16">
        <v>16188.17</v>
      </c>
      <c r="E314" s="16">
        <v>0</v>
      </c>
      <c r="F314" s="38">
        <f t="shared" si="49"/>
        <v>16188.17</v>
      </c>
      <c r="G314" s="3">
        <v>231110.31500000041</v>
      </c>
      <c r="H314" s="19" t="e">
        <f>E314/#REF!*100</f>
        <v>#REF!</v>
      </c>
      <c r="I314" s="20" t="e">
        <f t="shared" si="41"/>
        <v>#REF!</v>
      </c>
      <c r="J314" s="20" t="e">
        <f t="shared" si="42"/>
        <v>#REF!</v>
      </c>
      <c r="K314"/>
      <c r="L314"/>
    </row>
    <row r="315" spans="1:12" s="2" customFormat="1" ht="14.1" customHeight="1" x14ac:dyDescent="0.25">
      <c r="A315" s="24"/>
      <c r="B315" s="25" t="s">
        <v>345</v>
      </c>
      <c r="C315" s="23">
        <v>0</v>
      </c>
      <c r="D315" s="16">
        <v>94605.160000000018</v>
      </c>
      <c r="E315" s="16">
        <v>0</v>
      </c>
      <c r="F315" s="38">
        <f t="shared" si="49"/>
        <v>94605.160000000018</v>
      </c>
      <c r="G315" s="3">
        <v>231110.31500000041</v>
      </c>
      <c r="H315" s="19" t="e">
        <f>E315/#REF!*100</f>
        <v>#REF!</v>
      </c>
      <c r="I315" s="20" t="e">
        <f t="shared" si="41"/>
        <v>#REF!</v>
      </c>
      <c r="J315" s="20" t="e">
        <f t="shared" si="42"/>
        <v>#REF!</v>
      </c>
      <c r="K315"/>
      <c r="L315"/>
    </row>
    <row r="316" spans="1:12" s="2" customFormat="1" ht="14.1" customHeight="1" x14ac:dyDescent="0.25">
      <c r="A316" s="21"/>
      <c r="B316" s="25" t="s">
        <v>346</v>
      </c>
      <c r="C316" s="23">
        <v>0</v>
      </c>
      <c r="D316" s="16">
        <v>76529.320000000007</v>
      </c>
      <c r="E316" s="16">
        <v>8057.5445624872673</v>
      </c>
      <c r="F316" s="38">
        <f t="shared" si="49"/>
        <v>84586.864562487273</v>
      </c>
      <c r="G316" s="3">
        <v>231110.31500000041</v>
      </c>
      <c r="H316" s="19" t="e">
        <f>E316/#REF!*100</f>
        <v>#REF!</v>
      </c>
      <c r="I316" s="20" t="e">
        <f t="shared" si="41"/>
        <v>#REF!</v>
      </c>
      <c r="J316" s="20" t="e">
        <f t="shared" si="42"/>
        <v>#REF!</v>
      </c>
      <c r="K316"/>
      <c r="L316"/>
    </row>
    <row r="317" spans="1:12" s="2" customFormat="1" ht="14.1" customHeight="1" x14ac:dyDescent="0.25">
      <c r="A317" s="27" t="s">
        <v>347</v>
      </c>
      <c r="B317" s="27"/>
      <c r="C317" s="28">
        <f>SUM(C308:C316)</f>
        <v>43573.9</v>
      </c>
      <c r="D317" s="28">
        <f t="shared" ref="D317" si="50">SUM(D308:D316)</f>
        <v>322362.58000000007</v>
      </c>
      <c r="E317" s="28">
        <v>8057.5445624872673</v>
      </c>
      <c r="F317" s="28">
        <f>SUM(F308:F316)</f>
        <v>373994.02456248732</v>
      </c>
      <c r="G317" s="3">
        <v>231110.31500000041</v>
      </c>
      <c r="H317" s="19" t="e">
        <f>E317/#REF!*100</f>
        <v>#REF!</v>
      </c>
      <c r="I317" s="20" t="e">
        <f t="shared" si="41"/>
        <v>#REF!</v>
      </c>
      <c r="J317" s="20" t="e">
        <f t="shared" si="42"/>
        <v>#REF!</v>
      </c>
      <c r="K317"/>
      <c r="L317"/>
    </row>
    <row r="318" spans="1:12" s="2" customFormat="1" ht="14.1" customHeight="1" x14ac:dyDescent="0.25">
      <c r="A318" s="21" t="s">
        <v>348</v>
      </c>
      <c r="B318" s="22" t="s">
        <v>349</v>
      </c>
      <c r="C318" s="23">
        <v>1391.54</v>
      </c>
      <c r="D318" s="16">
        <v>0</v>
      </c>
      <c r="E318" s="16">
        <v>0</v>
      </c>
      <c r="F318" s="38">
        <f t="shared" ref="F318:F334" si="51">SUM(C318:E318)</f>
        <v>1391.54</v>
      </c>
      <c r="G318" s="3">
        <v>231110.31500000041</v>
      </c>
      <c r="H318" s="19" t="e">
        <f>E318/#REF!*100</f>
        <v>#REF!</v>
      </c>
      <c r="I318" s="20" t="e">
        <f t="shared" si="41"/>
        <v>#REF!</v>
      </c>
      <c r="J318" s="20" t="e">
        <f t="shared" si="42"/>
        <v>#REF!</v>
      </c>
    </row>
    <row r="319" spans="1:12" s="2" customFormat="1" ht="14.1" customHeight="1" x14ac:dyDescent="0.25">
      <c r="A319" s="21"/>
      <c r="B319" s="22" t="s">
        <v>350</v>
      </c>
      <c r="C319" s="23">
        <v>4022.52</v>
      </c>
      <c r="D319" s="16">
        <v>0</v>
      </c>
      <c r="E319" s="16">
        <v>2348.7323419493118</v>
      </c>
      <c r="F319" s="38">
        <f t="shared" si="51"/>
        <v>6371.2523419493118</v>
      </c>
      <c r="G319" s="3">
        <v>231110.31500000041</v>
      </c>
      <c r="H319" s="19" t="e">
        <f>E319/#REF!*100</f>
        <v>#REF!</v>
      </c>
      <c r="I319" s="20" t="e">
        <f t="shared" si="41"/>
        <v>#REF!</v>
      </c>
      <c r="J319" s="20" t="e">
        <f t="shared" si="42"/>
        <v>#REF!</v>
      </c>
    </row>
    <row r="320" spans="1:12" s="2" customFormat="1" ht="14.1" customHeight="1" x14ac:dyDescent="0.25">
      <c r="A320" s="21"/>
      <c r="B320" s="22" t="s">
        <v>351</v>
      </c>
      <c r="C320" s="23">
        <v>15280.93</v>
      </c>
      <c r="D320" s="16">
        <v>0</v>
      </c>
      <c r="E320" s="16">
        <v>0</v>
      </c>
      <c r="F320" s="38">
        <f t="shared" si="51"/>
        <v>15280.93</v>
      </c>
      <c r="G320" s="3">
        <v>231110.31500000041</v>
      </c>
      <c r="H320" s="19" t="e">
        <f>E320/#REF!*100</f>
        <v>#REF!</v>
      </c>
      <c r="I320" s="20" t="e">
        <f t="shared" si="41"/>
        <v>#REF!</v>
      </c>
      <c r="J320" s="20" t="e">
        <f t="shared" si="42"/>
        <v>#REF!</v>
      </c>
    </row>
    <row r="321" spans="1:12" s="2" customFormat="1" ht="14.1" customHeight="1" x14ac:dyDescent="0.25">
      <c r="A321" s="21"/>
      <c r="B321" s="22" t="s">
        <v>352</v>
      </c>
      <c r="C321" s="23">
        <v>98253.700000000012</v>
      </c>
      <c r="D321" s="16">
        <v>0</v>
      </c>
      <c r="E321" s="16">
        <v>0</v>
      </c>
      <c r="F321" s="38">
        <f t="shared" si="51"/>
        <v>98253.700000000012</v>
      </c>
      <c r="G321" s="3">
        <v>231110.31500000041</v>
      </c>
      <c r="H321" s="19" t="e">
        <f>E321/#REF!*100</f>
        <v>#REF!</v>
      </c>
      <c r="I321" s="20" t="e">
        <f t="shared" si="41"/>
        <v>#REF!</v>
      </c>
      <c r="J321" s="20" t="e">
        <f t="shared" si="42"/>
        <v>#REF!</v>
      </c>
    </row>
    <row r="322" spans="1:12" s="2" customFormat="1" ht="14.1" customHeight="1" x14ac:dyDescent="0.25">
      <c r="A322" s="24"/>
      <c r="B322" s="51" t="s">
        <v>353</v>
      </c>
      <c r="C322" s="23">
        <v>0</v>
      </c>
      <c r="D322" s="16">
        <v>90</v>
      </c>
      <c r="E322" s="26">
        <v>4087.3535481606627</v>
      </c>
      <c r="F322" s="38">
        <f t="shared" si="51"/>
        <v>4177.3535481606632</v>
      </c>
      <c r="G322" s="3">
        <v>231110.31500000041</v>
      </c>
      <c r="H322" s="19" t="e">
        <f>E322/#REF!*100</f>
        <v>#REF!</v>
      </c>
      <c r="I322" s="20" t="e">
        <f t="shared" si="41"/>
        <v>#REF!</v>
      </c>
      <c r="J322" s="20" t="e">
        <f t="shared" si="42"/>
        <v>#REF!</v>
      </c>
    </row>
    <row r="323" spans="1:12" s="2" customFormat="1" ht="14.1" customHeight="1" x14ac:dyDescent="0.25">
      <c r="A323" s="21"/>
      <c r="B323" s="22" t="s">
        <v>354</v>
      </c>
      <c r="C323" s="23">
        <v>20115.059999999998</v>
      </c>
      <c r="D323" s="16">
        <v>0</v>
      </c>
      <c r="E323" s="16">
        <v>0</v>
      </c>
      <c r="F323" s="38">
        <f t="shared" si="51"/>
        <v>20115.059999999998</v>
      </c>
      <c r="G323" s="3">
        <v>231110.31500000041</v>
      </c>
      <c r="H323" s="19" t="e">
        <f>E323/#REF!*100</f>
        <v>#REF!</v>
      </c>
      <c r="I323" s="20" t="e">
        <f t="shared" si="41"/>
        <v>#REF!</v>
      </c>
      <c r="J323" s="20" t="e">
        <f t="shared" si="42"/>
        <v>#REF!</v>
      </c>
    </row>
    <row r="324" spans="1:12" s="2" customFormat="1" ht="14.1" customHeight="1" x14ac:dyDescent="0.25">
      <c r="A324" s="21"/>
      <c r="B324" s="22" t="s">
        <v>355</v>
      </c>
      <c r="C324" s="23">
        <v>144522.6</v>
      </c>
      <c r="D324" s="16">
        <v>0</v>
      </c>
      <c r="E324" s="16">
        <v>476.82784839148354</v>
      </c>
      <c r="F324" s="38">
        <f>SUM(C324:E324)</f>
        <v>144999.4278483915</v>
      </c>
      <c r="G324" s="3">
        <v>231110.31500000041</v>
      </c>
      <c r="H324" s="19" t="e">
        <f>E324/#REF!*100</f>
        <v>#REF!</v>
      </c>
      <c r="I324" s="20" t="e">
        <f t="shared" si="41"/>
        <v>#REF!</v>
      </c>
      <c r="J324" s="20" t="e">
        <f t="shared" si="42"/>
        <v>#REF!</v>
      </c>
    </row>
    <row r="325" spans="1:12" s="2" customFormat="1" ht="14.1" customHeight="1" x14ac:dyDescent="0.25">
      <c r="A325" s="21"/>
      <c r="B325" s="22" t="s">
        <v>356</v>
      </c>
      <c r="C325" s="23">
        <v>17469</v>
      </c>
      <c r="D325" s="16">
        <v>0</v>
      </c>
      <c r="E325" s="16">
        <v>0</v>
      </c>
      <c r="F325" s="38">
        <f t="shared" si="51"/>
        <v>17469</v>
      </c>
      <c r="G325" s="3">
        <v>231110.31500000041</v>
      </c>
      <c r="H325" s="19" t="e">
        <f>E325/#REF!*100</f>
        <v>#REF!</v>
      </c>
      <c r="I325" s="20" t="e">
        <f t="shared" si="41"/>
        <v>#REF!</v>
      </c>
      <c r="J325" s="20" t="e">
        <f t="shared" si="42"/>
        <v>#REF!</v>
      </c>
      <c r="L325" s="20"/>
    </row>
    <row r="326" spans="1:12" s="2" customFormat="1" ht="14.1" customHeight="1" x14ac:dyDescent="0.25">
      <c r="A326" s="21"/>
      <c r="B326" s="22" t="s">
        <v>357</v>
      </c>
      <c r="C326" s="23">
        <v>3048.23</v>
      </c>
      <c r="D326" s="16">
        <v>0</v>
      </c>
      <c r="E326" s="26">
        <v>12762.096000569147</v>
      </c>
      <c r="F326" s="38">
        <f t="shared" si="51"/>
        <v>15810.326000569146</v>
      </c>
      <c r="G326" s="3">
        <v>231110.31500000041</v>
      </c>
      <c r="H326" s="19" t="e">
        <f>E326/#REF!*100</f>
        <v>#REF!</v>
      </c>
      <c r="I326" s="20" t="e">
        <f t="shared" si="41"/>
        <v>#REF!</v>
      </c>
      <c r="J326" s="20" t="e">
        <f t="shared" si="42"/>
        <v>#REF!</v>
      </c>
    </row>
    <row r="327" spans="1:12" s="2" customFormat="1" ht="14.1" customHeight="1" x14ac:dyDescent="0.25">
      <c r="A327" s="21"/>
      <c r="B327" s="22" t="s">
        <v>358</v>
      </c>
      <c r="C327" s="23">
        <v>41890.15</v>
      </c>
      <c r="D327" s="16">
        <v>0</v>
      </c>
      <c r="E327" s="16">
        <v>0</v>
      </c>
      <c r="F327" s="38">
        <f t="shared" si="51"/>
        <v>41890.15</v>
      </c>
      <c r="G327" s="3">
        <v>231110.31500000041</v>
      </c>
      <c r="H327" s="19" t="e">
        <f>E327/#REF!*100</f>
        <v>#REF!</v>
      </c>
      <c r="I327" s="20" t="e">
        <f t="shared" si="41"/>
        <v>#REF!</v>
      </c>
      <c r="J327" s="20" t="e">
        <f t="shared" si="42"/>
        <v>#REF!</v>
      </c>
    </row>
    <row r="328" spans="1:12" s="2" customFormat="1" ht="14.1" customHeight="1" x14ac:dyDescent="0.25">
      <c r="A328" s="21"/>
      <c r="B328" s="22" t="s">
        <v>359</v>
      </c>
      <c r="C328" s="23">
        <v>38625.460000000006</v>
      </c>
      <c r="D328" s="16">
        <v>0</v>
      </c>
      <c r="E328" s="16">
        <v>0</v>
      </c>
      <c r="F328" s="38">
        <f t="shared" si="51"/>
        <v>38625.460000000006</v>
      </c>
      <c r="G328" s="3">
        <v>231110.31500000041</v>
      </c>
      <c r="H328" s="19" t="e">
        <f>E328/#REF!*100</f>
        <v>#REF!</v>
      </c>
      <c r="I328" s="20" t="e">
        <f t="shared" ref="I328:I384" si="52">H328*G328/100</f>
        <v>#REF!</v>
      </c>
      <c r="J328" s="20" t="e">
        <f t="shared" ref="J328:J384" si="53">E328+I328</f>
        <v>#REF!</v>
      </c>
    </row>
    <row r="329" spans="1:12" s="2" customFormat="1" ht="14.1" customHeight="1" x14ac:dyDescent="0.25">
      <c r="A329" s="21"/>
      <c r="B329" s="22" t="s">
        <v>360</v>
      </c>
      <c r="C329" s="23">
        <v>28810.28</v>
      </c>
      <c r="D329" s="16">
        <v>0</v>
      </c>
      <c r="E329" s="16">
        <v>0</v>
      </c>
      <c r="F329" s="38">
        <f t="shared" si="51"/>
        <v>28810.28</v>
      </c>
      <c r="G329" s="3">
        <v>231110.31500000041</v>
      </c>
      <c r="H329" s="19" t="e">
        <f>E329/#REF!*100</f>
        <v>#REF!</v>
      </c>
      <c r="I329" s="20" t="e">
        <f t="shared" si="52"/>
        <v>#REF!</v>
      </c>
      <c r="J329" s="20" t="e">
        <f t="shared" si="53"/>
        <v>#REF!</v>
      </c>
    </row>
    <row r="330" spans="1:12" s="2" customFormat="1" ht="14.1" customHeight="1" x14ac:dyDescent="0.25">
      <c r="A330" s="21"/>
      <c r="B330" s="22" t="s">
        <v>361</v>
      </c>
      <c r="C330" s="23">
        <v>13504.550000000001</v>
      </c>
      <c r="D330" s="16">
        <v>0</v>
      </c>
      <c r="E330" s="16">
        <v>3661.0627124749058</v>
      </c>
      <c r="F330" s="38">
        <f t="shared" si="51"/>
        <v>17165.612712474907</v>
      </c>
      <c r="G330" s="3">
        <v>231110.31500000041</v>
      </c>
      <c r="H330" s="19" t="e">
        <f>E330/#REF!*100</f>
        <v>#REF!</v>
      </c>
      <c r="I330" s="20" t="e">
        <f t="shared" si="52"/>
        <v>#REF!</v>
      </c>
      <c r="J330" s="20" t="e">
        <f t="shared" si="53"/>
        <v>#REF!</v>
      </c>
    </row>
    <row r="331" spans="1:12" s="2" customFormat="1" ht="14.1" customHeight="1" x14ac:dyDescent="0.25">
      <c r="A331" s="21"/>
      <c r="B331" s="22" t="s">
        <v>362</v>
      </c>
      <c r="C331" s="23">
        <v>508.24</v>
      </c>
      <c r="D331" s="16">
        <v>0</v>
      </c>
      <c r="E331" s="16">
        <v>0</v>
      </c>
      <c r="F331" s="38">
        <f t="shared" si="51"/>
        <v>508.24</v>
      </c>
      <c r="G331" s="3">
        <v>231110.31500000041</v>
      </c>
      <c r="H331" s="19" t="e">
        <f>E331/#REF!*100</f>
        <v>#REF!</v>
      </c>
      <c r="I331" s="20" t="e">
        <f t="shared" si="52"/>
        <v>#REF!</v>
      </c>
      <c r="J331" s="20" t="e">
        <f t="shared" si="53"/>
        <v>#REF!</v>
      </c>
    </row>
    <row r="332" spans="1:12" s="2" customFormat="1" ht="14.1" customHeight="1" x14ac:dyDescent="0.25">
      <c r="A332" s="21"/>
      <c r="B332" s="22" t="s">
        <v>363</v>
      </c>
      <c r="C332" s="23">
        <v>7339.44</v>
      </c>
      <c r="D332" s="16">
        <v>0</v>
      </c>
      <c r="E332" s="16">
        <v>6537.9123009503883</v>
      </c>
      <c r="F332" s="38">
        <f t="shared" si="51"/>
        <v>13877.352300950388</v>
      </c>
      <c r="G332" s="3">
        <v>231110.31500000041</v>
      </c>
      <c r="H332" s="19" t="e">
        <f>E332/#REF!*100</f>
        <v>#REF!</v>
      </c>
      <c r="I332" s="20" t="e">
        <f t="shared" si="52"/>
        <v>#REF!</v>
      </c>
      <c r="J332" s="20" t="e">
        <f t="shared" si="53"/>
        <v>#REF!</v>
      </c>
    </row>
    <row r="333" spans="1:12" s="2" customFormat="1" ht="14.1" customHeight="1" x14ac:dyDescent="0.25">
      <c r="A333" s="21"/>
      <c r="B333" s="52" t="s">
        <v>364</v>
      </c>
      <c r="C333" s="35">
        <v>0</v>
      </c>
      <c r="D333" s="16">
        <v>0</v>
      </c>
      <c r="E333" s="53">
        <v>1765.04784870665</v>
      </c>
      <c r="F333" s="38">
        <f t="shared" si="51"/>
        <v>1765.04784870665</v>
      </c>
      <c r="G333" s="3">
        <v>231110.31500000041</v>
      </c>
      <c r="H333" s="19" t="e">
        <f>E333/#REF!*100</f>
        <v>#REF!</v>
      </c>
      <c r="I333" s="20" t="e">
        <f t="shared" si="52"/>
        <v>#REF!</v>
      </c>
      <c r="J333" s="20" t="e">
        <f t="shared" si="53"/>
        <v>#REF!</v>
      </c>
    </row>
    <row r="334" spans="1:12" s="2" customFormat="1" ht="14.1" customHeight="1" x14ac:dyDescent="0.25">
      <c r="A334" s="21"/>
      <c r="B334" s="22" t="s">
        <v>365</v>
      </c>
      <c r="C334" s="23">
        <v>3437.5200000000004</v>
      </c>
      <c r="D334" s="16">
        <v>0</v>
      </c>
      <c r="E334" s="16">
        <v>0</v>
      </c>
      <c r="F334" s="38">
        <f t="shared" si="51"/>
        <v>3437.5200000000004</v>
      </c>
      <c r="G334" s="3">
        <v>231110.31500000041</v>
      </c>
      <c r="H334" s="19" t="e">
        <f>E334/#REF!*100</f>
        <v>#REF!</v>
      </c>
      <c r="I334" s="20" t="e">
        <f t="shared" si="52"/>
        <v>#REF!</v>
      </c>
      <c r="J334" s="20" t="e">
        <f t="shared" si="53"/>
        <v>#REF!</v>
      </c>
      <c r="K334"/>
      <c r="L334"/>
    </row>
    <row r="335" spans="1:12" s="2" customFormat="1" ht="14.1" customHeight="1" x14ac:dyDescent="0.25">
      <c r="A335" s="27" t="s">
        <v>366</v>
      </c>
      <c r="B335" s="27"/>
      <c r="C335" s="28">
        <f>SUM(C318:C334)</f>
        <v>438219.22</v>
      </c>
      <c r="D335" s="28">
        <f t="shared" ref="D335" si="54">SUM(D318:D334)</f>
        <v>90</v>
      </c>
      <c r="E335" s="28">
        <v>31639.032601202547</v>
      </c>
      <c r="F335" s="28">
        <f>SUM(F318:F334)</f>
        <v>469948.25260120258</v>
      </c>
      <c r="G335" s="3">
        <v>231110.31500000041</v>
      </c>
      <c r="H335" s="19" t="e">
        <f>E335/#REF!*100</f>
        <v>#REF!</v>
      </c>
      <c r="I335" s="20" t="e">
        <f t="shared" si="52"/>
        <v>#REF!</v>
      </c>
      <c r="J335" s="20" t="e">
        <f t="shared" si="53"/>
        <v>#REF!</v>
      </c>
      <c r="K335"/>
      <c r="L335"/>
    </row>
    <row r="336" spans="1:12" s="2" customFormat="1" ht="14.1" customHeight="1" x14ac:dyDescent="0.25">
      <c r="A336" s="21" t="s">
        <v>367</v>
      </c>
      <c r="B336" s="22" t="s">
        <v>368</v>
      </c>
      <c r="C336" s="23">
        <v>1541.4</v>
      </c>
      <c r="D336" s="16">
        <v>0</v>
      </c>
      <c r="E336" s="16">
        <v>0</v>
      </c>
      <c r="F336" s="38">
        <f t="shared" ref="F336:F348" si="55">SUM(C336:E336)</f>
        <v>1541.4</v>
      </c>
      <c r="G336" s="3">
        <v>231110.31500000041</v>
      </c>
      <c r="H336" s="19" t="e">
        <f>E336/#REF!*100</f>
        <v>#REF!</v>
      </c>
      <c r="I336" s="20" t="e">
        <f t="shared" si="52"/>
        <v>#REF!</v>
      </c>
      <c r="J336" s="20" t="e">
        <f t="shared" si="53"/>
        <v>#REF!</v>
      </c>
      <c r="K336"/>
      <c r="L336"/>
    </row>
    <row r="337" spans="1:12" s="2" customFormat="1" ht="14.1" customHeight="1" x14ac:dyDescent="0.25">
      <c r="A337" s="21"/>
      <c r="B337" s="22" t="s">
        <v>369</v>
      </c>
      <c r="C337" s="23">
        <v>5929.34</v>
      </c>
      <c r="D337" s="16">
        <v>0</v>
      </c>
      <c r="E337" s="16">
        <v>0</v>
      </c>
      <c r="F337" s="38">
        <f t="shared" si="55"/>
        <v>5929.34</v>
      </c>
      <c r="G337" s="3">
        <v>231110.31500000041</v>
      </c>
      <c r="H337" s="19" t="e">
        <f>E337/#REF!*100</f>
        <v>#REF!</v>
      </c>
      <c r="I337" s="20" t="e">
        <f t="shared" si="52"/>
        <v>#REF!</v>
      </c>
      <c r="J337" s="20" t="e">
        <f t="shared" si="53"/>
        <v>#REF!</v>
      </c>
      <c r="K337"/>
      <c r="L337"/>
    </row>
    <row r="338" spans="1:12" s="2" customFormat="1" ht="14.1" customHeight="1" x14ac:dyDescent="0.25">
      <c r="A338" s="21"/>
      <c r="B338" s="22" t="s">
        <v>370</v>
      </c>
      <c r="C338" s="23">
        <v>17396.189999999999</v>
      </c>
      <c r="D338" s="16">
        <v>0</v>
      </c>
      <c r="E338" s="16">
        <v>0</v>
      </c>
      <c r="F338" s="38">
        <f t="shared" si="55"/>
        <v>17396.189999999999</v>
      </c>
      <c r="G338" s="3">
        <v>231110.31500000041</v>
      </c>
      <c r="H338" s="19" t="e">
        <f>E338/#REF!*100</f>
        <v>#REF!</v>
      </c>
      <c r="I338" s="20" t="e">
        <f t="shared" si="52"/>
        <v>#REF!</v>
      </c>
      <c r="J338" s="20" t="e">
        <f t="shared" si="53"/>
        <v>#REF!</v>
      </c>
      <c r="K338"/>
      <c r="L338"/>
    </row>
    <row r="339" spans="1:12" s="2" customFormat="1" ht="14.1" customHeight="1" x14ac:dyDescent="0.25">
      <c r="A339" s="21"/>
      <c r="B339" s="22" t="s">
        <v>371</v>
      </c>
      <c r="C339" s="23">
        <v>60306.64</v>
      </c>
      <c r="D339" s="16">
        <v>0</v>
      </c>
      <c r="E339" s="16">
        <v>8902.4089090303005</v>
      </c>
      <c r="F339" s="38">
        <f t="shared" si="55"/>
        <v>69209.048909030302</v>
      </c>
      <c r="G339" s="3">
        <v>231110.31500000041</v>
      </c>
      <c r="H339" s="19" t="e">
        <f>E339/#REF!*100</f>
        <v>#REF!</v>
      </c>
      <c r="I339" s="20" t="e">
        <f t="shared" si="52"/>
        <v>#REF!</v>
      </c>
      <c r="J339" s="20" t="e">
        <f t="shared" si="53"/>
        <v>#REF!</v>
      </c>
      <c r="K339"/>
      <c r="L339"/>
    </row>
    <row r="340" spans="1:12" s="2" customFormat="1" ht="14.1" customHeight="1" x14ac:dyDescent="0.25">
      <c r="A340" s="21"/>
      <c r="B340" s="22" t="s">
        <v>372</v>
      </c>
      <c r="C340" s="23">
        <v>59264.58</v>
      </c>
      <c r="D340" s="16">
        <v>0</v>
      </c>
      <c r="E340" s="16">
        <v>0</v>
      </c>
      <c r="F340" s="38">
        <f t="shared" si="55"/>
        <v>59264.58</v>
      </c>
      <c r="G340" s="3">
        <v>231110.31500000041</v>
      </c>
      <c r="H340" s="19" t="e">
        <f>E340/#REF!*100</f>
        <v>#REF!</v>
      </c>
      <c r="I340" s="20" t="e">
        <f t="shared" si="52"/>
        <v>#REF!</v>
      </c>
      <c r="J340" s="20" t="e">
        <f t="shared" si="53"/>
        <v>#REF!</v>
      </c>
      <c r="K340"/>
      <c r="L340"/>
    </row>
    <row r="341" spans="1:12" s="2" customFormat="1" ht="14.1" customHeight="1" x14ac:dyDescent="0.25">
      <c r="A341" s="21"/>
      <c r="B341" s="22" t="s">
        <v>373</v>
      </c>
      <c r="C341" s="23">
        <v>120786.14000000001</v>
      </c>
      <c r="D341" s="16">
        <v>0</v>
      </c>
      <c r="E341" s="16">
        <v>0</v>
      </c>
      <c r="F341" s="38">
        <f t="shared" si="55"/>
        <v>120786.14000000001</v>
      </c>
      <c r="G341" s="3">
        <v>231110.31500000041</v>
      </c>
      <c r="H341" s="19" t="e">
        <f>E341/#REF!*100</f>
        <v>#REF!</v>
      </c>
      <c r="I341" s="20" t="e">
        <f t="shared" si="52"/>
        <v>#REF!</v>
      </c>
      <c r="J341" s="20" t="e">
        <f t="shared" si="53"/>
        <v>#REF!</v>
      </c>
      <c r="K341"/>
      <c r="L341"/>
    </row>
    <row r="342" spans="1:12" s="2" customFormat="1" ht="14.1" customHeight="1" x14ac:dyDescent="0.25">
      <c r="A342" s="21"/>
      <c r="B342" s="22" t="s">
        <v>374</v>
      </c>
      <c r="C342" s="23">
        <v>25361.77</v>
      </c>
      <c r="D342" s="16">
        <v>0</v>
      </c>
      <c r="E342" s="16">
        <v>0</v>
      </c>
      <c r="F342" s="38">
        <f t="shared" si="55"/>
        <v>25361.77</v>
      </c>
      <c r="G342" s="3">
        <v>231110.31500000041</v>
      </c>
      <c r="H342" s="19" t="e">
        <f>E342/#REF!*100</f>
        <v>#REF!</v>
      </c>
      <c r="I342" s="20" t="e">
        <f t="shared" si="52"/>
        <v>#REF!</v>
      </c>
      <c r="J342" s="20" t="e">
        <f t="shared" si="53"/>
        <v>#REF!</v>
      </c>
      <c r="K342"/>
      <c r="L342"/>
    </row>
    <row r="343" spans="1:12" s="2" customFormat="1" ht="14.1" customHeight="1" x14ac:dyDescent="0.25">
      <c r="A343" s="21"/>
      <c r="B343" s="22" t="s">
        <v>375</v>
      </c>
      <c r="C343" s="23">
        <v>9807.99</v>
      </c>
      <c r="D343" s="16">
        <v>0</v>
      </c>
      <c r="E343" s="16">
        <v>1544.0077580413217</v>
      </c>
      <c r="F343" s="38">
        <f t="shared" si="55"/>
        <v>11351.997758041322</v>
      </c>
      <c r="G343" s="3">
        <v>231110.31500000041</v>
      </c>
      <c r="H343" s="19" t="e">
        <f>E343/#REF!*100</f>
        <v>#REF!</v>
      </c>
      <c r="I343" s="20" t="e">
        <f t="shared" si="52"/>
        <v>#REF!</v>
      </c>
      <c r="J343" s="20" t="e">
        <f t="shared" si="53"/>
        <v>#REF!</v>
      </c>
      <c r="K343"/>
      <c r="L343"/>
    </row>
    <row r="344" spans="1:12" s="2" customFormat="1" ht="14.1" customHeight="1" x14ac:dyDescent="0.25">
      <c r="A344" s="21"/>
      <c r="B344" s="22" t="s">
        <v>376</v>
      </c>
      <c r="C344" s="23">
        <v>95394.52</v>
      </c>
      <c r="D344" s="16">
        <v>0</v>
      </c>
      <c r="E344" s="16">
        <v>0</v>
      </c>
      <c r="F344" s="38">
        <f t="shared" si="55"/>
        <v>95394.52</v>
      </c>
      <c r="G344" s="3">
        <v>231110.31500000041</v>
      </c>
      <c r="H344" s="19" t="e">
        <f>E344/#REF!*100</f>
        <v>#REF!</v>
      </c>
      <c r="I344" s="20" t="e">
        <f t="shared" si="52"/>
        <v>#REF!</v>
      </c>
      <c r="J344" s="20" t="e">
        <f t="shared" si="53"/>
        <v>#REF!</v>
      </c>
      <c r="K344"/>
      <c r="L344"/>
    </row>
    <row r="345" spans="1:12" s="2" customFormat="1" ht="14.1" customHeight="1" x14ac:dyDescent="0.25">
      <c r="A345" s="21"/>
      <c r="B345" s="22" t="s">
        <v>377</v>
      </c>
      <c r="C345" s="23">
        <v>17157.900000000001</v>
      </c>
      <c r="D345" s="16">
        <v>0</v>
      </c>
      <c r="E345" s="16">
        <v>4002.4522266841041</v>
      </c>
      <c r="F345" s="38">
        <f t="shared" si="55"/>
        <v>21160.352226684106</v>
      </c>
      <c r="G345" s="3">
        <v>231110.31500000041</v>
      </c>
      <c r="H345" s="19" t="e">
        <f>E345/#REF!*100</f>
        <v>#REF!</v>
      </c>
      <c r="I345" s="20" t="e">
        <f t="shared" si="52"/>
        <v>#REF!</v>
      </c>
      <c r="J345" s="20" t="e">
        <f t="shared" si="53"/>
        <v>#REF!</v>
      </c>
      <c r="K345"/>
      <c r="L345"/>
    </row>
    <row r="346" spans="1:12" s="2" customFormat="1" ht="14.1" customHeight="1" x14ac:dyDescent="0.25">
      <c r="A346" s="21"/>
      <c r="B346" s="22" t="s">
        <v>378</v>
      </c>
      <c r="C346" s="23">
        <v>43823.78</v>
      </c>
      <c r="D346" s="16">
        <v>0</v>
      </c>
      <c r="E346" s="16">
        <v>633.32939179690618</v>
      </c>
      <c r="F346" s="38">
        <f t="shared" si="55"/>
        <v>44457.109391796905</v>
      </c>
      <c r="G346" s="3">
        <v>231110.31500000041</v>
      </c>
      <c r="H346" s="19" t="e">
        <f>E346/#REF!*100</f>
        <v>#REF!</v>
      </c>
      <c r="I346" s="20" t="e">
        <f t="shared" si="52"/>
        <v>#REF!</v>
      </c>
      <c r="J346" s="20" t="e">
        <f t="shared" si="53"/>
        <v>#REF!</v>
      </c>
      <c r="K346"/>
      <c r="L346"/>
    </row>
    <row r="347" spans="1:12" s="2" customFormat="1" ht="14.1" customHeight="1" x14ac:dyDescent="0.25">
      <c r="A347" s="21"/>
      <c r="B347" s="22" t="s">
        <v>379</v>
      </c>
      <c r="C347" s="23">
        <v>5787</v>
      </c>
      <c r="D347" s="16">
        <v>0</v>
      </c>
      <c r="E347" s="26">
        <v>44295.611919541618</v>
      </c>
      <c r="F347" s="38">
        <f t="shared" si="55"/>
        <v>50082.611919541618</v>
      </c>
      <c r="G347" s="3">
        <v>231110.31500000041</v>
      </c>
      <c r="H347" s="19" t="e">
        <f>E347/#REF!*100</f>
        <v>#REF!</v>
      </c>
      <c r="I347" s="20" t="e">
        <f t="shared" si="52"/>
        <v>#REF!</v>
      </c>
      <c r="J347" s="20" t="e">
        <f t="shared" si="53"/>
        <v>#REF!</v>
      </c>
      <c r="K347"/>
      <c r="L347"/>
    </row>
    <row r="348" spans="1:12" s="2" customFormat="1" ht="14.1" customHeight="1" x14ac:dyDescent="0.25">
      <c r="A348" s="21"/>
      <c r="B348" s="22" t="s">
        <v>380</v>
      </c>
      <c r="C348" s="23">
        <v>69834.77</v>
      </c>
      <c r="D348" s="16">
        <v>0</v>
      </c>
      <c r="E348" s="16">
        <v>0</v>
      </c>
      <c r="F348" s="38">
        <f t="shared" si="55"/>
        <v>69834.77</v>
      </c>
      <c r="G348" s="3">
        <v>231110.31500000041</v>
      </c>
      <c r="H348" s="19" t="e">
        <f>E348/#REF!*100</f>
        <v>#REF!</v>
      </c>
      <c r="I348" s="20" t="e">
        <f t="shared" si="52"/>
        <v>#REF!</v>
      </c>
      <c r="J348" s="20" t="e">
        <f t="shared" si="53"/>
        <v>#REF!</v>
      </c>
      <c r="K348"/>
      <c r="L348"/>
    </row>
    <row r="349" spans="1:12" s="2" customFormat="1" ht="14.1" customHeight="1" x14ac:dyDescent="0.25">
      <c r="A349" s="27" t="s">
        <v>381</v>
      </c>
      <c r="B349" s="27"/>
      <c r="C349" s="28">
        <f>SUM(C336:C348)</f>
        <v>532392.02000000014</v>
      </c>
      <c r="D349" s="28">
        <f t="shared" ref="D349" si="56">SUM(D336:D348)</f>
        <v>0</v>
      </c>
      <c r="E349" s="28">
        <v>59377.810205094254</v>
      </c>
      <c r="F349" s="28">
        <f>SUM(F336:F348)</f>
        <v>591769.8302050943</v>
      </c>
      <c r="G349" s="3">
        <v>231110.31500000041</v>
      </c>
      <c r="H349" s="19" t="e">
        <f>E349/#REF!*100</f>
        <v>#REF!</v>
      </c>
      <c r="I349" s="20" t="e">
        <f t="shared" si="52"/>
        <v>#REF!</v>
      </c>
      <c r="J349" s="20" t="e">
        <f t="shared" si="53"/>
        <v>#REF!</v>
      </c>
      <c r="K349"/>
      <c r="L349"/>
    </row>
    <row r="350" spans="1:12" s="2" customFormat="1" ht="14.1" customHeight="1" x14ac:dyDescent="0.25">
      <c r="A350" s="21" t="s">
        <v>382</v>
      </c>
      <c r="B350" s="22" t="s">
        <v>383</v>
      </c>
      <c r="C350" s="23">
        <v>14285.62</v>
      </c>
      <c r="D350" s="16">
        <v>0</v>
      </c>
      <c r="E350" s="16">
        <v>0</v>
      </c>
      <c r="F350" s="38">
        <f t="shared" ref="F350:F360" si="57">SUM(C350:E350)</f>
        <v>14285.62</v>
      </c>
      <c r="G350" s="3">
        <v>231110.31500000041</v>
      </c>
      <c r="H350" s="19" t="e">
        <f>E350/#REF!*100</f>
        <v>#REF!</v>
      </c>
      <c r="I350" s="20" t="e">
        <f t="shared" si="52"/>
        <v>#REF!</v>
      </c>
      <c r="J350" s="20" t="e">
        <f t="shared" si="53"/>
        <v>#REF!</v>
      </c>
      <c r="K350"/>
      <c r="L350"/>
    </row>
    <row r="351" spans="1:12" s="2" customFormat="1" ht="14.1" customHeight="1" x14ac:dyDescent="0.25">
      <c r="A351" s="21"/>
      <c r="B351" s="22" t="s">
        <v>384</v>
      </c>
      <c r="C351" s="23">
        <v>4333.8200000000006</v>
      </c>
      <c r="D351" s="16">
        <v>0</v>
      </c>
      <c r="E351" s="26">
        <v>5640.4168022576869</v>
      </c>
      <c r="F351" s="38">
        <f t="shared" si="57"/>
        <v>9974.2368022576884</v>
      </c>
      <c r="G351" s="3">
        <v>231110.31500000041</v>
      </c>
      <c r="H351" s="19" t="e">
        <f>E351/#REF!*100</f>
        <v>#REF!</v>
      </c>
      <c r="I351" s="20" t="e">
        <f t="shared" si="52"/>
        <v>#REF!</v>
      </c>
      <c r="J351" s="20" t="e">
        <f t="shared" si="53"/>
        <v>#REF!</v>
      </c>
      <c r="K351"/>
      <c r="L351"/>
    </row>
    <row r="352" spans="1:12" s="2" customFormat="1" ht="14.1" customHeight="1" x14ac:dyDescent="0.25">
      <c r="A352" s="21"/>
      <c r="B352" s="22" t="s">
        <v>385</v>
      </c>
      <c r="C352" s="23">
        <v>10560.740000000002</v>
      </c>
      <c r="D352" s="16">
        <v>0</v>
      </c>
      <c r="E352" s="16">
        <v>0</v>
      </c>
      <c r="F352" s="38">
        <f t="shared" si="57"/>
        <v>10560.740000000002</v>
      </c>
      <c r="G352" s="3">
        <v>231110.31500000041</v>
      </c>
      <c r="H352" s="19" t="e">
        <f>E352/#REF!*100</f>
        <v>#REF!</v>
      </c>
      <c r="I352" s="20" t="e">
        <f t="shared" si="52"/>
        <v>#REF!</v>
      </c>
      <c r="J352" s="20" t="e">
        <f t="shared" si="53"/>
        <v>#REF!</v>
      </c>
      <c r="K352"/>
      <c r="L352"/>
    </row>
    <row r="353" spans="1:12" s="2" customFormat="1" ht="14.1" customHeight="1" x14ac:dyDescent="0.25">
      <c r="A353" s="21"/>
      <c r="B353" s="22" t="s">
        <v>386</v>
      </c>
      <c r="C353" s="23">
        <v>20988.58</v>
      </c>
      <c r="D353" s="16">
        <v>0</v>
      </c>
      <c r="E353" s="16">
        <v>0</v>
      </c>
      <c r="F353" s="38">
        <f t="shared" si="57"/>
        <v>20988.58</v>
      </c>
      <c r="G353" s="3">
        <v>231110.31500000041</v>
      </c>
      <c r="H353" s="19" t="e">
        <f>E353/#REF!*100</f>
        <v>#REF!</v>
      </c>
      <c r="I353" s="20" t="e">
        <f t="shared" si="52"/>
        <v>#REF!</v>
      </c>
      <c r="J353" s="20" t="e">
        <f t="shared" si="53"/>
        <v>#REF!</v>
      </c>
      <c r="K353"/>
      <c r="L353"/>
    </row>
    <row r="354" spans="1:12" s="2" customFormat="1" ht="14.1" customHeight="1" x14ac:dyDescent="0.25">
      <c r="A354" s="21"/>
      <c r="B354" s="22" t="s">
        <v>387</v>
      </c>
      <c r="C354" s="23">
        <v>7603.16</v>
      </c>
      <c r="D354" s="16">
        <v>0</v>
      </c>
      <c r="E354" s="16">
        <v>0</v>
      </c>
      <c r="F354" s="38">
        <f t="shared" si="57"/>
        <v>7603.16</v>
      </c>
      <c r="G354" s="3">
        <v>231110.31500000041</v>
      </c>
      <c r="H354" s="19" t="e">
        <f>E354/#REF!*100</f>
        <v>#REF!</v>
      </c>
      <c r="I354" s="20" t="e">
        <f t="shared" si="52"/>
        <v>#REF!</v>
      </c>
      <c r="J354" s="20" t="e">
        <f t="shared" si="53"/>
        <v>#REF!</v>
      </c>
      <c r="K354"/>
      <c r="L354"/>
    </row>
    <row r="355" spans="1:12" s="2" customFormat="1" ht="14.1" customHeight="1" x14ac:dyDescent="0.25">
      <c r="A355" s="21"/>
      <c r="B355" s="22" t="s">
        <v>388</v>
      </c>
      <c r="C355" s="23">
        <v>1237.42</v>
      </c>
      <c r="D355" s="16">
        <v>0</v>
      </c>
      <c r="E355" s="16">
        <v>0</v>
      </c>
      <c r="F355" s="38">
        <f t="shared" si="57"/>
        <v>1237.42</v>
      </c>
      <c r="G355" s="3">
        <v>231110.31500000041</v>
      </c>
      <c r="H355" s="19" t="e">
        <f>E355/#REF!*100</f>
        <v>#REF!</v>
      </c>
      <c r="I355" s="20" t="e">
        <f t="shared" si="52"/>
        <v>#REF!</v>
      </c>
      <c r="J355" s="20" t="e">
        <f t="shared" si="53"/>
        <v>#REF!</v>
      </c>
      <c r="K355"/>
      <c r="L355"/>
    </row>
    <row r="356" spans="1:12" s="2" customFormat="1" ht="14.1" customHeight="1" x14ac:dyDescent="0.25">
      <c r="A356" s="21"/>
      <c r="B356" s="22" t="s">
        <v>389</v>
      </c>
      <c r="C356" s="23">
        <v>12027</v>
      </c>
      <c r="D356" s="16">
        <v>0</v>
      </c>
      <c r="E356" s="16">
        <v>0</v>
      </c>
      <c r="F356" s="38">
        <f t="shared" si="57"/>
        <v>12027</v>
      </c>
      <c r="G356" s="3">
        <v>231110.31500000041</v>
      </c>
      <c r="H356" s="19" t="e">
        <f>E356/#REF!*100</f>
        <v>#REF!</v>
      </c>
      <c r="I356" s="20" t="e">
        <f t="shared" si="52"/>
        <v>#REF!</v>
      </c>
      <c r="J356" s="20" t="e">
        <f t="shared" si="53"/>
        <v>#REF!</v>
      </c>
      <c r="K356"/>
      <c r="L356"/>
    </row>
    <row r="357" spans="1:12" s="2" customFormat="1" ht="14.1" customHeight="1" x14ac:dyDescent="0.25">
      <c r="A357" s="21"/>
      <c r="B357" s="22" t="s">
        <v>390</v>
      </c>
      <c r="C357" s="23">
        <v>4545.4000000000005</v>
      </c>
      <c r="D357" s="16">
        <v>0</v>
      </c>
      <c r="E357" s="16">
        <v>0</v>
      </c>
      <c r="F357" s="38">
        <f t="shared" si="57"/>
        <v>4545.4000000000005</v>
      </c>
      <c r="G357" s="3">
        <v>231110.31500000041</v>
      </c>
      <c r="H357" s="19" t="e">
        <f>E357/#REF!*100</f>
        <v>#REF!</v>
      </c>
      <c r="I357" s="20" t="e">
        <f t="shared" si="52"/>
        <v>#REF!</v>
      </c>
      <c r="J357" s="20" t="e">
        <f t="shared" si="53"/>
        <v>#REF!</v>
      </c>
      <c r="K357"/>
      <c r="L357"/>
    </row>
    <row r="358" spans="1:12" s="2" customFormat="1" ht="14.1" customHeight="1" x14ac:dyDescent="0.25">
      <c r="A358" s="21"/>
      <c r="B358" s="22" t="s">
        <v>391</v>
      </c>
      <c r="C358" s="23">
        <v>5391.2</v>
      </c>
      <c r="D358" s="16">
        <v>0</v>
      </c>
      <c r="E358" s="16">
        <v>0</v>
      </c>
      <c r="F358" s="38">
        <f t="shared" si="57"/>
        <v>5391.2</v>
      </c>
      <c r="G358" s="3">
        <v>231110.31500000041</v>
      </c>
      <c r="H358" s="19" t="e">
        <f>E358/#REF!*100</f>
        <v>#REF!</v>
      </c>
      <c r="I358" s="20" t="e">
        <f t="shared" si="52"/>
        <v>#REF!</v>
      </c>
      <c r="J358" s="20" t="e">
        <f t="shared" si="53"/>
        <v>#REF!</v>
      </c>
      <c r="K358"/>
      <c r="L358"/>
    </row>
    <row r="359" spans="1:12" s="2" customFormat="1" ht="14.1" customHeight="1" x14ac:dyDescent="0.25">
      <c r="A359" s="21"/>
      <c r="B359" s="22" t="s">
        <v>392</v>
      </c>
      <c r="C359" s="23">
        <v>22365.050000000003</v>
      </c>
      <c r="D359" s="16">
        <v>0</v>
      </c>
      <c r="E359" s="16">
        <v>0</v>
      </c>
      <c r="F359" s="38">
        <f t="shared" si="57"/>
        <v>22365.050000000003</v>
      </c>
      <c r="G359" s="3">
        <v>231110.31500000041</v>
      </c>
      <c r="H359" s="19" t="e">
        <f>E359/#REF!*100</f>
        <v>#REF!</v>
      </c>
      <c r="I359" s="20" t="e">
        <f t="shared" si="52"/>
        <v>#REF!</v>
      </c>
      <c r="J359" s="20" t="e">
        <f t="shared" si="53"/>
        <v>#REF!</v>
      </c>
      <c r="K359"/>
      <c r="L359"/>
    </row>
    <row r="360" spans="1:12" s="2" customFormat="1" ht="14.1" customHeight="1" x14ac:dyDescent="0.25">
      <c r="A360" s="21"/>
      <c r="B360" s="22" t="s">
        <v>393</v>
      </c>
      <c r="C360" s="23">
        <v>5308.32</v>
      </c>
      <c r="D360" s="16">
        <v>0</v>
      </c>
      <c r="E360" s="16">
        <v>0</v>
      </c>
      <c r="F360" s="38">
        <f t="shared" si="57"/>
        <v>5308.32</v>
      </c>
      <c r="G360" s="3">
        <v>231110.31500000041</v>
      </c>
      <c r="H360" s="19" t="e">
        <f>E360/#REF!*100</f>
        <v>#REF!</v>
      </c>
      <c r="I360" s="20" t="e">
        <f t="shared" si="52"/>
        <v>#REF!</v>
      </c>
      <c r="J360" s="20" t="e">
        <f t="shared" si="53"/>
        <v>#REF!</v>
      </c>
      <c r="K360"/>
      <c r="L360"/>
    </row>
    <row r="361" spans="1:12" s="2" customFormat="1" ht="14.1" customHeight="1" x14ac:dyDescent="0.25">
      <c r="A361" s="27" t="s">
        <v>394</v>
      </c>
      <c r="B361" s="27"/>
      <c r="C361" s="28">
        <f>SUM(C350:C360)</f>
        <v>108646.31</v>
      </c>
      <c r="D361" s="28">
        <f t="shared" ref="D361" si="58">SUM(D350:D360)</f>
        <v>0</v>
      </c>
      <c r="E361" s="28">
        <v>5640.4168022576869</v>
      </c>
      <c r="F361" s="28">
        <f>SUM(F350:F360)</f>
        <v>114286.72680225768</v>
      </c>
      <c r="G361" s="3">
        <v>231110.31500000041</v>
      </c>
      <c r="H361" s="19" t="e">
        <f>E361/#REF!*100</f>
        <v>#REF!</v>
      </c>
      <c r="I361" s="20" t="e">
        <f t="shared" si="52"/>
        <v>#REF!</v>
      </c>
      <c r="J361" s="20" t="e">
        <f t="shared" si="53"/>
        <v>#REF!</v>
      </c>
      <c r="K361"/>
      <c r="L361"/>
    </row>
    <row r="362" spans="1:12" s="2" customFormat="1" ht="14.1" customHeight="1" x14ac:dyDescent="0.25">
      <c r="A362" s="21" t="s">
        <v>395</v>
      </c>
      <c r="B362" s="22" t="s">
        <v>396</v>
      </c>
      <c r="C362" s="23">
        <v>37294</v>
      </c>
      <c r="D362" s="16">
        <v>0</v>
      </c>
      <c r="E362" s="16">
        <v>0</v>
      </c>
      <c r="F362" s="38">
        <f>SUM(C362:E362)</f>
        <v>37294</v>
      </c>
      <c r="G362" s="3">
        <v>231110.31500000041</v>
      </c>
      <c r="H362" s="19" t="e">
        <f>E362/#REF!*100</f>
        <v>#REF!</v>
      </c>
      <c r="I362" s="20" t="e">
        <f t="shared" si="52"/>
        <v>#REF!</v>
      </c>
      <c r="J362" s="20" t="e">
        <f t="shared" si="53"/>
        <v>#REF!</v>
      </c>
      <c r="K362"/>
      <c r="L362"/>
    </row>
    <row r="363" spans="1:12" s="2" customFormat="1" ht="14.1" customHeight="1" x14ac:dyDescent="0.25">
      <c r="A363" s="21"/>
      <c r="B363" s="22" t="s">
        <v>397</v>
      </c>
      <c r="C363" s="23">
        <v>125109.40999999997</v>
      </c>
      <c r="D363" s="16">
        <v>0</v>
      </c>
      <c r="E363" s="16">
        <v>0</v>
      </c>
      <c r="F363" s="38">
        <f t="shared" ref="F363:F380" si="59">SUM(C363:E363)</f>
        <v>125109.40999999997</v>
      </c>
      <c r="G363" s="3">
        <v>231110.31500000041</v>
      </c>
      <c r="H363" s="19" t="e">
        <f>E363/#REF!*100</f>
        <v>#REF!</v>
      </c>
      <c r="I363" s="20" t="e">
        <f t="shared" si="52"/>
        <v>#REF!</v>
      </c>
      <c r="J363" s="20" t="e">
        <f t="shared" si="53"/>
        <v>#REF!</v>
      </c>
      <c r="K363"/>
      <c r="L363"/>
    </row>
    <row r="364" spans="1:12" s="2" customFormat="1" ht="14.1" customHeight="1" x14ac:dyDescent="0.25">
      <c r="A364" s="21"/>
      <c r="B364" s="22" t="s">
        <v>398</v>
      </c>
      <c r="C364" s="23">
        <v>9645</v>
      </c>
      <c r="D364" s="16">
        <v>0</v>
      </c>
      <c r="E364" s="16">
        <v>0</v>
      </c>
      <c r="F364" s="38">
        <f t="shared" si="59"/>
        <v>9645</v>
      </c>
      <c r="G364" s="3">
        <v>231110.31500000041</v>
      </c>
      <c r="H364" s="19" t="e">
        <f>E364/#REF!*100</f>
        <v>#REF!</v>
      </c>
      <c r="I364" s="20" t="e">
        <f t="shared" si="52"/>
        <v>#REF!</v>
      </c>
      <c r="J364" s="20" t="e">
        <f t="shared" si="53"/>
        <v>#REF!</v>
      </c>
      <c r="K364"/>
      <c r="L364"/>
    </row>
    <row r="365" spans="1:12" s="2" customFormat="1" ht="14.1" customHeight="1" x14ac:dyDescent="0.25">
      <c r="A365" s="21"/>
      <c r="B365" s="22" t="s">
        <v>399</v>
      </c>
      <c r="C365" s="23">
        <v>58995.700000000004</v>
      </c>
      <c r="D365" s="16">
        <v>0</v>
      </c>
      <c r="E365" s="16">
        <v>0</v>
      </c>
      <c r="F365" s="38">
        <f t="shared" si="59"/>
        <v>58995.700000000004</v>
      </c>
      <c r="G365" s="3">
        <v>231110.31500000041</v>
      </c>
      <c r="H365" s="19" t="e">
        <f>E365/#REF!*100</f>
        <v>#REF!</v>
      </c>
      <c r="I365" s="20" t="e">
        <f t="shared" si="52"/>
        <v>#REF!</v>
      </c>
      <c r="J365" s="20" t="e">
        <f t="shared" si="53"/>
        <v>#REF!</v>
      </c>
      <c r="K365"/>
      <c r="L365"/>
    </row>
    <row r="366" spans="1:12" s="2" customFormat="1" ht="14.1" customHeight="1" x14ac:dyDescent="0.25">
      <c r="A366" s="21"/>
      <c r="B366" s="22" t="s">
        <v>400</v>
      </c>
      <c r="C366" s="23">
        <v>20085.88</v>
      </c>
      <c r="D366" s="16">
        <v>0</v>
      </c>
      <c r="E366" s="16">
        <v>0</v>
      </c>
      <c r="F366" s="38">
        <f t="shared" si="59"/>
        <v>20085.88</v>
      </c>
      <c r="G366" s="3">
        <v>231110.31500000041</v>
      </c>
      <c r="H366" s="19" t="e">
        <f>E366/#REF!*100</f>
        <v>#REF!</v>
      </c>
      <c r="I366" s="20" t="e">
        <f t="shared" si="52"/>
        <v>#REF!</v>
      </c>
      <c r="J366" s="20" t="e">
        <f t="shared" si="53"/>
        <v>#REF!</v>
      </c>
      <c r="K366"/>
      <c r="L366"/>
    </row>
    <row r="367" spans="1:12" s="2" customFormat="1" ht="14.1" customHeight="1" x14ac:dyDescent="0.25">
      <c r="A367" s="21"/>
      <c r="B367" s="22" t="s">
        <v>401</v>
      </c>
      <c r="C367" s="23">
        <v>39643.200000000004</v>
      </c>
      <c r="D367" s="16">
        <v>0</v>
      </c>
      <c r="E367" s="16">
        <v>0</v>
      </c>
      <c r="F367" s="38">
        <f t="shared" si="59"/>
        <v>39643.200000000004</v>
      </c>
      <c r="G367" s="3">
        <v>231110.31500000041</v>
      </c>
      <c r="H367" s="19" t="e">
        <f>E367/#REF!*100</f>
        <v>#REF!</v>
      </c>
      <c r="I367" s="20" t="e">
        <f t="shared" si="52"/>
        <v>#REF!</v>
      </c>
      <c r="J367" s="20" t="e">
        <f t="shared" si="53"/>
        <v>#REF!</v>
      </c>
      <c r="K367"/>
      <c r="L367"/>
    </row>
    <row r="368" spans="1:12" s="2" customFormat="1" ht="14.1" customHeight="1" x14ac:dyDescent="0.25">
      <c r="A368" s="21"/>
      <c r="B368" s="22" t="s">
        <v>402</v>
      </c>
      <c r="C368" s="23">
        <v>33775.119999999995</v>
      </c>
      <c r="D368" s="16">
        <v>0</v>
      </c>
      <c r="E368" s="16">
        <v>0</v>
      </c>
      <c r="F368" s="38">
        <f t="shared" si="59"/>
        <v>33775.119999999995</v>
      </c>
      <c r="G368" s="3">
        <v>231110.31500000041</v>
      </c>
      <c r="H368" s="19" t="e">
        <f>E368/#REF!*100</f>
        <v>#REF!</v>
      </c>
      <c r="I368" s="20" t="e">
        <f t="shared" si="52"/>
        <v>#REF!</v>
      </c>
      <c r="J368" s="20" t="e">
        <f t="shared" si="53"/>
        <v>#REF!</v>
      </c>
      <c r="K368"/>
      <c r="L368"/>
    </row>
    <row r="369" spans="1:12" s="2" customFormat="1" ht="14.1" customHeight="1" x14ac:dyDescent="0.25">
      <c r="A369" s="24"/>
      <c r="B369" s="25" t="s">
        <v>403</v>
      </c>
      <c r="C369" s="23">
        <v>0</v>
      </c>
      <c r="D369" s="16">
        <v>58744.82</v>
      </c>
      <c r="E369" s="16">
        <v>0</v>
      </c>
      <c r="F369" s="38">
        <f>SUM(C369:E369)</f>
        <v>58744.82</v>
      </c>
      <c r="G369" s="3">
        <v>231110.31500000041</v>
      </c>
      <c r="H369" s="19" t="e">
        <f>E369/#REF!*100</f>
        <v>#REF!</v>
      </c>
      <c r="I369" s="20" t="e">
        <f t="shared" si="52"/>
        <v>#REF!</v>
      </c>
      <c r="J369" s="20" t="e">
        <f t="shared" si="53"/>
        <v>#REF!</v>
      </c>
      <c r="K369"/>
      <c r="L369"/>
    </row>
    <row r="370" spans="1:12" s="2" customFormat="1" ht="14.1" customHeight="1" x14ac:dyDescent="0.25">
      <c r="A370" s="21"/>
      <c r="B370" s="22" t="s">
        <v>404</v>
      </c>
      <c r="C370" s="23">
        <v>78848.87</v>
      </c>
      <c r="D370" s="16">
        <v>0</v>
      </c>
      <c r="E370" s="16">
        <v>0</v>
      </c>
      <c r="F370" s="38">
        <f t="shared" si="59"/>
        <v>78848.87</v>
      </c>
      <c r="G370" s="3">
        <v>231110.31500000041</v>
      </c>
      <c r="H370" s="19" t="e">
        <f>E370/#REF!*100</f>
        <v>#REF!</v>
      </c>
      <c r="I370" s="20" t="e">
        <f t="shared" si="52"/>
        <v>#REF!</v>
      </c>
      <c r="J370" s="20" t="e">
        <f t="shared" si="53"/>
        <v>#REF!</v>
      </c>
      <c r="K370"/>
      <c r="L370"/>
    </row>
    <row r="371" spans="1:12" s="2" customFormat="1" ht="14.1" customHeight="1" x14ac:dyDescent="0.25">
      <c r="A371" s="21"/>
      <c r="B371" s="22" t="s">
        <v>405</v>
      </c>
      <c r="C371" s="23">
        <v>123306.84000000001</v>
      </c>
      <c r="D371" s="16">
        <v>0</v>
      </c>
      <c r="E371" s="16">
        <v>0</v>
      </c>
      <c r="F371" s="38">
        <f t="shared" si="59"/>
        <v>123306.84000000001</v>
      </c>
      <c r="G371" s="3">
        <v>231110.31500000041</v>
      </c>
      <c r="H371" s="19" t="e">
        <f>E371/#REF!*100</f>
        <v>#REF!</v>
      </c>
      <c r="I371" s="20" t="e">
        <f t="shared" si="52"/>
        <v>#REF!</v>
      </c>
      <c r="J371" s="20" t="e">
        <f t="shared" si="53"/>
        <v>#REF!</v>
      </c>
      <c r="K371"/>
      <c r="L371"/>
    </row>
    <row r="372" spans="1:12" s="2" customFormat="1" ht="14.1" customHeight="1" x14ac:dyDescent="0.25">
      <c r="A372" s="21"/>
      <c r="B372" s="22" t="s">
        <v>406</v>
      </c>
      <c r="C372" s="23">
        <v>21696.810000000005</v>
      </c>
      <c r="D372" s="16">
        <v>0</v>
      </c>
      <c r="E372" s="16">
        <v>0</v>
      </c>
      <c r="F372" s="38">
        <f t="shared" si="59"/>
        <v>21696.810000000005</v>
      </c>
      <c r="G372" s="3">
        <v>231110.31500000041</v>
      </c>
      <c r="H372" s="19" t="e">
        <f>E372/#REF!*100</f>
        <v>#REF!</v>
      </c>
      <c r="I372" s="20" t="e">
        <f t="shared" si="52"/>
        <v>#REF!</v>
      </c>
      <c r="J372" s="20" t="e">
        <f t="shared" si="53"/>
        <v>#REF!</v>
      </c>
      <c r="K372"/>
      <c r="L372"/>
    </row>
    <row r="373" spans="1:12" s="2" customFormat="1" ht="14.1" customHeight="1" x14ac:dyDescent="0.25">
      <c r="A373" s="21"/>
      <c r="B373" s="22" t="s">
        <v>407</v>
      </c>
      <c r="C373" s="23">
        <v>19334.419999999998</v>
      </c>
      <c r="D373" s="16">
        <v>0</v>
      </c>
      <c r="E373" s="16">
        <v>0</v>
      </c>
      <c r="F373" s="38">
        <f t="shared" si="59"/>
        <v>19334.419999999998</v>
      </c>
      <c r="G373" s="3">
        <v>231110.31500000041</v>
      </c>
      <c r="H373" s="19" t="e">
        <f>E373/#REF!*100</f>
        <v>#REF!</v>
      </c>
      <c r="I373" s="20" t="e">
        <f t="shared" si="52"/>
        <v>#REF!</v>
      </c>
      <c r="J373" s="20" t="e">
        <f t="shared" si="53"/>
        <v>#REF!</v>
      </c>
      <c r="K373"/>
      <c r="L373"/>
    </row>
    <row r="374" spans="1:12" s="2" customFormat="1" ht="14.1" customHeight="1" x14ac:dyDescent="0.25">
      <c r="A374" s="21"/>
      <c r="B374" s="22" t="s">
        <v>408</v>
      </c>
      <c r="C374" s="23">
        <v>11141.199999999999</v>
      </c>
      <c r="D374" s="16">
        <v>0</v>
      </c>
      <c r="E374" s="16">
        <v>0</v>
      </c>
      <c r="F374" s="38">
        <f t="shared" si="59"/>
        <v>11141.199999999999</v>
      </c>
      <c r="G374" s="3">
        <v>231110.31500000041</v>
      </c>
      <c r="H374" s="19" t="e">
        <f>E374/#REF!*100</f>
        <v>#REF!</v>
      </c>
      <c r="I374" s="20" t="e">
        <f t="shared" si="52"/>
        <v>#REF!</v>
      </c>
      <c r="J374" s="20" t="e">
        <f t="shared" si="53"/>
        <v>#REF!</v>
      </c>
      <c r="K374"/>
      <c r="L374"/>
    </row>
    <row r="375" spans="1:12" s="2" customFormat="1" ht="14.1" customHeight="1" x14ac:dyDescent="0.25">
      <c r="A375" s="21"/>
      <c r="B375" s="22" t="s">
        <v>409</v>
      </c>
      <c r="C375" s="23">
        <v>14660.380000000001</v>
      </c>
      <c r="D375" s="16">
        <v>0</v>
      </c>
      <c r="E375" s="16">
        <v>0</v>
      </c>
      <c r="F375" s="38">
        <f t="shared" si="59"/>
        <v>14660.380000000001</v>
      </c>
      <c r="G375" s="3">
        <v>231110.31500000041</v>
      </c>
      <c r="H375" s="19" t="e">
        <f>E375/#REF!*100</f>
        <v>#REF!</v>
      </c>
      <c r="I375" s="20" t="e">
        <f t="shared" si="52"/>
        <v>#REF!</v>
      </c>
      <c r="J375" s="20" t="e">
        <f t="shared" si="53"/>
        <v>#REF!</v>
      </c>
      <c r="K375"/>
      <c r="L375"/>
    </row>
    <row r="376" spans="1:12" s="2" customFormat="1" ht="14.1" customHeight="1" x14ac:dyDescent="0.25">
      <c r="A376" s="21"/>
      <c r="B376" s="22" t="s">
        <v>410</v>
      </c>
      <c r="C376" s="23">
        <v>79174.62000000001</v>
      </c>
      <c r="D376" s="16">
        <v>0</v>
      </c>
      <c r="E376" s="16">
        <v>0</v>
      </c>
      <c r="F376" s="38">
        <f t="shared" si="59"/>
        <v>79174.62000000001</v>
      </c>
      <c r="G376" s="3">
        <v>231110.31500000041</v>
      </c>
      <c r="H376" s="19" t="e">
        <f>E376/#REF!*100</f>
        <v>#REF!</v>
      </c>
      <c r="I376" s="20" t="e">
        <f t="shared" si="52"/>
        <v>#REF!</v>
      </c>
      <c r="J376" s="20" t="e">
        <f t="shared" si="53"/>
        <v>#REF!</v>
      </c>
      <c r="K376"/>
      <c r="L376"/>
    </row>
    <row r="377" spans="1:12" s="2" customFormat="1" ht="14.1" customHeight="1" x14ac:dyDescent="0.25">
      <c r="A377" s="21"/>
      <c r="B377" s="22" t="s">
        <v>411</v>
      </c>
      <c r="C377" s="23">
        <v>33987.659999999996</v>
      </c>
      <c r="D377" s="16">
        <v>0</v>
      </c>
      <c r="E377" s="16">
        <v>0</v>
      </c>
      <c r="F377" s="38">
        <f t="shared" si="59"/>
        <v>33987.659999999996</v>
      </c>
      <c r="G377" s="3">
        <v>231110.31500000041</v>
      </c>
      <c r="H377" s="19" t="e">
        <f>E377/#REF!*100</f>
        <v>#REF!</v>
      </c>
      <c r="I377" s="20" t="e">
        <f t="shared" si="52"/>
        <v>#REF!</v>
      </c>
      <c r="J377" s="20" t="e">
        <f t="shared" si="53"/>
        <v>#REF!</v>
      </c>
      <c r="K377"/>
      <c r="L377"/>
    </row>
    <row r="378" spans="1:12" s="2" customFormat="1" ht="14.1" customHeight="1" x14ac:dyDescent="0.25">
      <c r="A378" s="24"/>
      <c r="B378" s="25" t="s">
        <v>412</v>
      </c>
      <c r="C378" s="23">
        <v>0</v>
      </c>
      <c r="D378" s="16">
        <v>5791.1</v>
      </c>
      <c r="E378" s="16">
        <v>0</v>
      </c>
      <c r="F378" s="38">
        <f t="shared" si="59"/>
        <v>5791.1</v>
      </c>
      <c r="G378" s="3">
        <v>231110.31500000041</v>
      </c>
      <c r="H378" s="19" t="e">
        <f>E378/#REF!*100</f>
        <v>#REF!</v>
      </c>
      <c r="I378" s="20" t="e">
        <f t="shared" si="52"/>
        <v>#REF!</v>
      </c>
      <c r="J378" s="20" t="e">
        <f t="shared" si="53"/>
        <v>#REF!</v>
      </c>
      <c r="K378"/>
      <c r="L378"/>
    </row>
    <row r="379" spans="1:12" s="2" customFormat="1" ht="14.1" customHeight="1" x14ac:dyDescent="0.25">
      <c r="A379" s="21"/>
      <c r="B379" s="22" t="s">
        <v>413</v>
      </c>
      <c r="C379" s="23">
        <v>15084.99</v>
      </c>
      <c r="D379" s="16">
        <v>0</v>
      </c>
      <c r="E379" s="16">
        <v>0</v>
      </c>
      <c r="F379" s="38">
        <f t="shared" si="59"/>
        <v>15084.99</v>
      </c>
      <c r="G379" s="3">
        <v>231110.31500000041</v>
      </c>
      <c r="H379" s="19" t="e">
        <f>E379/#REF!*100</f>
        <v>#REF!</v>
      </c>
      <c r="I379" s="20" t="e">
        <f t="shared" si="52"/>
        <v>#REF!</v>
      </c>
      <c r="J379" s="20" t="e">
        <f t="shared" si="53"/>
        <v>#REF!</v>
      </c>
      <c r="K379"/>
      <c r="L379"/>
    </row>
    <row r="380" spans="1:12" s="2" customFormat="1" ht="14.1" customHeight="1" x14ac:dyDescent="0.25">
      <c r="A380" s="21"/>
      <c r="B380" s="22" t="s">
        <v>414</v>
      </c>
      <c r="C380" s="23">
        <v>857673.89999999979</v>
      </c>
      <c r="D380" s="16">
        <v>0</v>
      </c>
      <c r="E380" s="16">
        <v>162314.07374873667</v>
      </c>
      <c r="F380" s="38">
        <f t="shared" si="59"/>
        <v>1019987.9737487364</v>
      </c>
      <c r="G380" s="3">
        <v>231110.31500000041</v>
      </c>
      <c r="H380" s="19" t="e">
        <f>E380/#REF!*100</f>
        <v>#REF!</v>
      </c>
      <c r="I380" s="20" t="e">
        <f t="shared" si="52"/>
        <v>#REF!</v>
      </c>
      <c r="J380" s="20" t="e">
        <f t="shared" si="53"/>
        <v>#REF!</v>
      </c>
      <c r="K380"/>
      <c r="L380"/>
    </row>
    <row r="381" spans="1:12" s="2" customFormat="1" ht="14.1" customHeight="1" x14ac:dyDescent="0.25">
      <c r="A381" s="27" t="s">
        <v>415</v>
      </c>
      <c r="B381" s="27"/>
      <c r="C381" s="28">
        <f>SUM(C362:C380)</f>
        <v>1579458</v>
      </c>
      <c r="D381" s="28">
        <f t="shared" ref="D381:F381" si="60">SUM(D362:D380)</f>
        <v>64535.92</v>
      </c>
      <c r="E381" s="28">
        <v>162314.07374873667</v>
      </c>
      <c r="F381" s="28">
        <f t="shared" si="60"/>
        <v>1806307.9937487366</v>
      </c>
      <c r="G381" s="3">
        <v>231110.31500000041</v>
      </c>
      <c r="H381" s="19" t="e">
        <f>E381/#REF!*100</f>
        <v>#REF!</v>
      </c>
      <c r="I381" s="20" t="e">
        <f t="shared" si="52"/>
        <v>#REF!</v>
      </c>
      <c r="J381" s="20" t="e">
        <f t="shared" si="53"/>
        <v>#REF!</v>
      </c>
      <c r="K381"/>
      <c r="L381"/>
    </row>
    <row r="382" spans="1:12" s="2" customFormat="1" x14ac:dyDescent="0.25">
      <c r="A382" s="54"/>
      <c r="B382" s="9"/>
      <c r="C382" s="55"/>
      <c r="D382" s="3"/>
      <c r="E382" s="3">
        <v>0</v>
      </c>
      <c r="F382" s="3"/>
      <c r="G382" s="3"/>
      <c r="H382" s="19" t="e">
        <f>E382/#REF!*100</f>
        <v>#REF!</v>
      </c>
      <c r="I382" s="20" t="e">
        <f t="shared" si="52"/>
        <v>#REF!</v>
      </c>
      <c r="J382" s="20" t="e">
        <f t="shared" si="53"/>
        <v>#REF!</v>
      </c>
      <c r="K382"/>
      <c r="L382"/>
    </row>
    <row r="383" spans="1:12" s="2" customFormat="1" x14ac:dyDescent="0.25">
      <c r="A383" s="11" t="s">
        <v>416</v>
      </c>
      <c r="B383" s="56" t="s">
        <v>417</v>
      </c>
      <c r="C383" s="57">
        <v>0</v>
      </c>
      <c r="D383" s="58">
        <v>0</v>
      </c>
      <c r="E383" s="59">
        <v>1898637.9337515426</v>
      </c>
      <c r="F383" s="58">
        <f>E383</f>
        <v>1898637.9337515426</v>
      </c>
      <c r="G383" s="3">
        <v>231110.31500000041</v>
      </c>
      <c r="H383" s="19" t="e">
        <f>E383/#REF!*100</f>
        <v>#REF!</v>
      </c>
      <c r="I383" s="20" t="e">
        <f t="shared" si="52"/>
        <v>#REF!</v>
      </c>
      <c r="J383" s="20" t="e">
        <f t="shared" si="53"/>
        <v>#REF!</v>
      </c>
      <c r="K383"/>
      <c r="L383"/>
    </row>
    <row r="384" spans="1:12" s="2" customFormat="1" x14ac:dyDescent="0.25">
      <c r="A384" s="54"/>
      <c r="B384" s="9"/>
      <c r="C384" s="55"/>
      <c r="D384" s="3"/>
      <c r="E384" s="3"/>
      <c r="F384" s="3"/>
      <c r="G384" s="3"/>
      <c r="H384" s="19"/>
      <c r="I384" s="20"/>
      <c r="K384"/>
      <c r="L384"/>
    </row>
    <row r="385" spans="1:12" s="2" customFormat="1" x14ac:dyDescent="0.25">
      <c r="A385" s="5" t="s">
        <v>418</v>
      </c>
      <c r="B385" s="5"/>
      <c r="C385" s="57">
        <f>C381+C361+C349+C335+C317+C307+C296+C280+C267+C256+C249+C241+C232+C226+C204+C192+C180+C160+C148+C128+C120+C110+C91+C67+C58+C52+C34+C21+C383</f>
        <v>12840636.070000002</v>
      </c>
      <c r="D385" s="57">
        <f>D381+D361+D349+D335+D317+D307+D296+D280+D267+D256+D249+D241+D232+D226+D204+D192+D180+D160+D148+D128+D120+D110+D91+D67+D58+D52+D34+D21+D383</f>
        <v>2369305.0900000003</v>
      </c>
      <c r="E385" s="57">
        <f>E381+E361+E349+E335+E317+E307+E296+E280+E267+E256+E249+E241+E232+E226+E204+E192+E180+E160+E148+E128+E120+E110+E91+E67+E58+E52+E34+E21+E383</f>
        <v>3319320.6000000006</v>
      </c>
      <c r="F385" s="57">
        <f>SUM(C385:E385)</f>
        <v>18529261.760000002</v>
      </c>
      <c r="K385"/>
      <c r="L385"/>
    </row>
    <row r="386" spans="1:12" s="2" customFormat="1" x14ac:dyDescent="0.25">
      <c r="A386" s="60"/>
      <c r="B386" s="61"/>
      <c r="C386" s="62"/>
      <c r="D386" s="3"/>
      <c r="E386" s="3"/>
      <c r="G386" s="20"/>
      <c r="K386"/>
      <c r="L386"/>
    </row>
    <row r="387" spans="1:12" s="2" customFormat="1" x14ac:dyDescent="0.25">
      <c r="A387" s="63" t="s">
        <v>419</v>
      </c>
      <c r="B387" s="63"/>
      <c r="C387" s="62"/>
      <c r="D387" s="3"/>
      <c r="E387" s="3"/>
      <c r="K387"/>
      <c r="L387"/>
    </row>
    <row r="388" spans="1:12" s="2" customFormat="1" x14ac:dyDescent="0.25">
      <c r="A388" s="60"/>
      <c r="B388" s="64"/>
      <c r="C388" s="65"/>
      <c r="D388" s="66"/>
      <c r="E388" s="66"/>
      <c r="F388" s="20"/>
      <c r="K388"/>
      <c r="L388"/>
    </row>
    <row r="389" spans="1:12" s="2" customFormat="1" x14ac:dyDescent="0.25">
      <c r="A389" s="67" t="s">
        <v>420</v>
      </c>
      <c r="B389" s="61"/>
      <c r="C389" s="68"/>
      <c r="D389" s="3"/>
      <c r="E389" s="3"/>
      <c r="K389"/>
      <c r="L389"/>
    </row>
    <row r="390" spans="1:12" s="2" customFormat="1" x14ac:dyDescent="0.25">
      <c r="A390" s="69" t="s">
        <v>421</v>
      </c>
      <c r="B390" s="61"/>
      <c r="C390" s="62"/>
      <c r="D390" s="3"/>
      <c r="E390" s="3"/>
      <c r="K390"/>
      <c r="L390"/>
    </row>
    <row r="391" spans="1:12" s="2" customFormat="1" x14ac:dyDescent="0.25">
      <c r="A391" s="70" t="s">
        <v>422</v>
      </c>
      <c r="B391" s="61"/>
      <c r="C391" s="62"/>
      <c r="D391" s="3"/>
      <c r="E391" s="3"/>
      <c r="K391"/>
      <c r="L391"/>
    </row>
    <row r="392" spans="1:12" s="2" customFormat="1" x14ac:dyDescent="0.25">
      <c r="A392" s="70" t="s">
        <v>423</v>
      </c>
      <c r="B392" s="61"/>
      <c r="C392" s="62"/>
      <c r="D392" s="3"/>
      <c r="E392" s="3"/>
      <c r="K392"/>
      <c r="L392"/>
    </row>
    <row r="393" spans="1:12" s="2" customFormat="1" x14ac:dyDescent="0.25">
      <c r="A393" s="9"/>
      <c r="B393" s="61"/>
      <c r="C393" s="62"/>
      <c r="D393" s="3"/>
      <c r="E393" s="3"/>
      <c r="K393"/>
      <c r="L393"/>
    </row>
    <row r="394" spans="1:12" s="2" customFormat="1" x14ac:dyDescent="0.25">
      <c r="A394" s="9"/>
      <c r="B394" s="61"/>
      <c r="C394" s="62"/>
      <c r="D394" s="3"/>
      <c r="E394" s="3"/>
      <c r="K394"/>
      <c r="L394"/>
    </row>
    <row r="395" spans="1:12" s="2" customFormat="1" x14ac:dyDescent="0.25">
      <c r="A395" s="60"/>
      <c r="B395" s="61"/>
      <c r="C395" s="62"/>
      <c r="D395" s="3"/>
      <c r="E395" s="3"/>
      <c r="K395"/>
      <c r="L395"/>
    </row>
    <row r="396" spans="1:12" s="2" customFormat="1" x14ac:dyDescent="0.25">
      <c r="A396" s="60"/>
      <c r="B396" s="61"/>
      <c r="C396" s="62"/>
      <c r="D396" s="3"/>
      <c r="E396" s="3"/>
      <c r="K396"/>
      <c r="L396"/>
    </row>
    <row r="397" spans="1:12" s="2" customFormat="1" ht="15.75" hidden="1" thickBot="1" x14ac:dyDescent="0.3">
      <c r="A397" s="71" t="s">
        <v>424</v>
      </c>
      <c r="B397" s="72" t="s">
        <v>425</v>
      </c>
      <c r="C397" s="73">
        <v>0.16666666666666666</v>
      </c>
      <c r="D397" s="3"/>
      <c r="E397" s="3"/>
      <c r="K397"/>
      <c r="L397"/>
    </row>
    <row r="398" spans="1:12" s="3" customFormat="1" ht="15.75" hidden="1" thickBot="1" x14ac:dyDescent="0.3">
      <c r="A398" s="74" t="s">
        <v>426</v>
      </c>
      <c r="B398" s="75">
        <v>9328.81</v>
      </c>
      <c r="C398" s="62">
        <f>B398/6</f>
        <v>1554.8016666666665</v>
      </c>
      <c r="D398"/>
      <c r="E398"/>
      <c r="F398"/>
      <c r="G398"/>
      <c r="H398"/>
      <c r="I398"/>
      <c r="J398"/>
      <c r="K398"/>
      <c r="L398"/>
    </row>
    <row r="399" spans="1:12" s="3" customFormat="1" ht="15.75" hidden="1" thickBot="1" x14ac:dyDescent="0.3">
      <c r="A399" s="76" t="s">
        <v>427</v>
      </c>
      <c r="B399" s="75">
        <v>13111.2</v>
      </c>
      <c r="C399" s="62">
        <f t="shared" ref="C399:C451" si="61">B399/6</f>
        <v>2185.2000000000003</v>
      </c>
      <c r="D399"/>
      <c r="E399"/>
      <c r="F399"/>
      <c r="G399"/>
      <c r="H399"/>
      <c r="I399"/>
      <c r="J399"/>
      <c r="K399"/>
      <c r="L399"/>
    </row>
    <row r="400" spans="1:12" s="3" customFormat="1" ht="15.75" hidden="1" thickBot="1" x14ac:dyDescent="0.3">
      <c r="A400" s="76" t="s">
        <v>428</v>
      </c>
      <c r="B400" s="75">
        <v>40134.410000000003</v>
      </c>
      <c r="C400" s="62">
        <f t="shared" si="61"/>
        <v>6689.0683333333336</v>
      </c>
      <c r="D400"/>
      <c r="E400"/>
      <c r="F400"/>
      <c r="G400"/>
      <c r="H400"/>
      <c r="I400"/>
      <c r="J400"/>
      <c r="K400"/>
      <c r="L400"/>
    </row>
    <row r="401" spans="1:12" s="3" customFormat="1" ht="15.75" hidden="1" thickBot="1" x14ac:dyDescent="0.3">
      <c r="A401" s="76" t="s">
        <v>429</v>
      </c>
      <c r="B401" s="75">
        <v>40566.94</v>
      </c>
      <c r="C401" s="62">
        <f t="shared" si="61"/>
        <v>6761.1566666666668</v>
      </c>
      <c r="D401"/>
      <c r="E401"/>
      <c r="F401"/>
      <c r="G401"/>
      <c r="H401"/>
      <c r="I401"/>
      <c r="J401"/>
      <c r="K401"/>
      <c r="L401"/>
    </row>
    <row r="402" spans="1:12" s="3" customFormat="1" ht="15.75" hidden="1" thickBot="1" x14ac:dyDescent="0.3">
      <c r="A402" s="76" t="s">
        <v>430</v>
      </c>
      <c r="B402" s="75">
        <v>34731.53</v>
      </c>
      <c r="C402" s="62">
        <f t="shared" si="61"/>
        <v>5788.5883333333331</v>
      </c>
      <c r="D402"/>
      <c r="E402"/>
      <c r="F402"/>
      <c r="G402"/>
      <c r="H402"/>
      <c r="I402"/>
      <c r="J402"/>
      <c r="K402"/>
      <c r="L402"/>
    </row>
    <row r="403" spans="1:12" s="3" customFormat="1" ht="15.75" hidden="1" thickBot="1" x14ac:dyDescent="0.3">
      <c r="A403" s="76" t="s">
        <v>431</v>
      </c>
      <c r="B403" s="75">
        <v>182428.51</v>
      </c>
      <c r="C403" s="62">
        <f t="shared" si="61"/>
        <v>30404.751666666667</v>
      </c>
      <c r="D403"/>
      <c r="E403"/>
      <c r="F403"/>
      <c r="G403"/>
      <c r="H403"/>
      <c r="I403"/>
      <c r="J403"/>
      <c r="K403"/>
      <c r="L403"/>
    </row>
    <row r="404" spans="1:12" s="3" customFormat="1" ht="15.75" hidden="1" thickBot="1" x14ac:dyDescent="0.3">
      <c r="A404" s="76" t="s">
        <v>432</v>
      </c>
      <c r="B404" s="75">
        <v>46802.27</v>
      </c>
      <c r="C404" s="62">
        <f t="shared" si="61"/>
        <v>7800.3783333333331</v>
      </c>
      <c r="D404"/>
      <c r="E404"/>
      <c r="F404"/>
      <c r="G404"/>
      <c r="H404"/>
      <c r="I404"/>
      <c r="J404"/>
      <c r="K404"/>
      <c r="L404"/>
    </row>
    <row r="405" spans="1:12" s="3" customFormat="1" ht="15.75" hidden="1" thickBot="1" x14ac:dyDescent="0.3">
      <c r="A405" s="76" t="s">
        <v>433</v>
      </c>
      <c r="B405" s="75">
        <v>20046.900000000001</v>
      </c>
      <c r="C405" s="62">
        <f t="shared" si="61"/>
        <v>3341.15</v>
      </c>
      <c r="D405"/>
      <c r="E405"/>
      <c r="F405"/>
      <c r="G405"/>
      <c r="H405"/>
      <c r="I405"/>
      <c r="J405"/>
      <c r="K405"/>
      <c r="L405"/>
    </row>
    <row r="406" spans="1:12" s="3" customFormat="1" ht="15.75" hidden="1" thickBot="1" x14ac:dyDescent="0.3">
      <c r="A406" s="76" t="s">
        <v>434</v>
      </c>
      <c r="B406" s="75">
        <v>22816.61</v>
      </c>
      <c r="C406" s="62">
        <f t="shared" si="61"/>
        <v>3802.7683333333334</v>
      </c>
      <c r="D406"/>
      <c r="E406"/>
      <c r="F406"/>
      <c r="G406"/>
      <c r="H406"/>
      <c r="I406"/>
      <c r="J406"/>
      <c r="K406"/>
      <c r="L406"/>
    </row>
    <row r="407" spans="1:12" s="3" customFormat="1" ht="15.75" hidden="1" thickBot="1" x14ac:dyDescent="0.3">
      <c r="A407" s="76" t="s">
        <v>435</v>
      </c>
      <c r="B407" s="75">
        <v>12419.35</v>
      </c>
      <c r="C407" s="62">
        <f t="shared" si="61"/>
        <v>2069.8916666666669</v>
      </c>
      <c r="D407"/>
      <c r="E407"/>
      <c r="F407"/>
      <c r="G407"/>
      <c r="H407"/>
      <c r="I407"/>
      <c r="J407"/>
      <c r="K407"/>
      <c r="L407"/>
    </row>
    <row r="408" spans="1:12" s="3" customFormat="1" ht="15.75" hidden="1" thickBot="1" x14ac:dyDescent="0.3">
      <c r="A408" s="76" t="s">
        <v>436</v>
      </c>
      <c r="B408" s="75">
        <v>12027.13</v>
      </c>
      <c r="C408" s="62">
        <f t="shared" si="61"/>
        <v>2004.5216666666665</v>
      </c>
      <c r="D408"/>
      <c r="E408"/>
      <c r="F408"/>
      <c r="G408"/>
      <c r="H408"/>
      <c r="I408"/>
      <c r="J408"/>
      <c r="K408"/>
      <c r="L408"/>
    </row>
    <row r="409" spans="1:12" s="3" customFormat="1" ht="15.75" hidden="1" thickBot="1" x14ac:dyDescent="0.3">
      <c r="A409" s="76" t="s">
        <v>437</v>
      </c>
      <c r="B409" s="75">
        <v>24755.31</v>
      </c>
      <c r="C409" s="62">
        <f t="shared" si="61"/>
        <v>4125.8850000000002</v>
      </c>
      <c r="D409"/>
      <c r="E409"/>
      <c r="F409"/>
      <c r="G409"/>
      <c r="H409"/>
      <c r="I409"/>
      <c r="J409"/>
      <c r="K409"/>
      <c r="L409"/>
    </row>
    <row r="410" spans="1:12" s="3" customFormat="1" ht="15.75" hidden="1" thickBot="1" x14ac:dyDescent="0.3">
      <c r="A410" s="76" t="s">
        <v>438</v>
      </c>
      <c r="B410" s="75">
        <v>35497.21</v>
      </c>
      <c r="C410" s="62">
        <f t="shared" si="61"/>
        <v>5916.2016666666668</v>
      </c>
      <c r="D410"/>
      <c r="E410"/>
      <c r="F410"/>
      <c r="G410"/>
      <c r="H410"/>
      <c r="I410"/>
      <c r="J410"/>
      <c r="K410"/>
      <c r="L410"/>
    </row>
    <row r="411" spans="1:12" s="3" customFormat="1" ht="15.75" hidden="1" thickBot="1" x14ac:dyDescent="0.3">
      <c r="A411" s="76" t="s">
        <v>439</v>
      </c>
      <c r="B411" s="75">
        <v>2661.77</v>
      </c>
      <c r="C411" s="62">
        <f t="shared" si="61"/>
        <v>443.62833333333333</v>
      </c>
      <c r="D411"/>
      <c r="E411"/>
      <c r="F411"/>
      <c r="G411"/>
      <c r="H411"/>
      <c r="I411"/>
      <c r="J411"/>
      <c r="K411"/>
      <c r="L411"/>
    </row>
    <row r="412" spans="1:12" s="3" customFormat="1" ht="15.75" hidden="1" thickBot="1" x14ac:dyDescent="0.3">
      <c r="A412" s="76" t="s">
        <v>440</v>
      </c>
      <c r="B412" s="75">
        <v>89549.48</v>
      </c>
      <c r="C412" s="62">
        <f t="shared" si="61"/>
        <v>14924.913333333332</v>
      </c>
      <c r="D412"/>
      <c r="E412"/>
      <c r="F412"/>
      <c r="G412"/>
      <c r="H412"/>
      <c r="I412"/>
      <c r="J412"/>
      <c r="K412"/>
      <c r="L412"/>
    </row>
    <row r="413" spans="1:12" s="3" customFormat="1" ht="15.75" hidden="1" thickBot="1" x14ac:dyDescent="0.3">
      <c r="A413" s="76" t="s">
        <v>441</v>
      </c>
      <c r="B413" s="75">
        <v>1073637.3899999999</v>
      </c>
      <c r="C413" s="62">
        <f t="shared" si="61"/>
        <v>178939.56499999997</v>
      </c>
      <c r="D413"/>
      <c r="E413"/>
      <c r="F413"/>
      <c r="G413"/>
      <c r="H413"/>
      <c r="I413"/>
      <c r="J413"/>
      <c r="K413"/>
      <c r="L413"/>
    </row>
    <row r="414" spans="1:12" s="3" customFormat="1" ht="15.75" hidden="1" thickBot="1" x14ac:dyDescent="0.3">
      <c r="A414" s="76" t="s">
        <v>442</v>
      </c>
      <c r="B414" s="75">
        <v>31486.19</v>
      </c>
      <c r="C414" s="62">
        <f t="shared" si="61"/>
        <v>5247.6983333333328</v>
      </c>
      <c r="D414"/>
      <c r="E414"/>
      <c r="F414"/>
      <c r="G414"/>
      <c r="H414"/>
      <c r="I414"/>
      <c r="J414"/>
      <c r="K414"/>
      <c r="L414"/>
    </row>
    <row r="415" spans="1:12" s="3" customFormat="1" ht="15.75" hidden="1" thickBot="1" x14ac:dyDescent="0.3">
      <c r="A415" s="76" t="s">
        <v>443</v>
      </c>
      <c r="B415" s="75">
        <v>206445.04</v>
      </c>
      <c r="C415" s="62">
        <f t="shared" si="61"/>
        <v>34407.506666666668</v>
      </c>
      <c r="D415"/>
      <c r="E415"/>
      <c r="F415"/>
      <c r="G415"/>
      <c r="H415"/>
      <c r="I415"/>
      <c r="J415"/>
      <c r="K415"/>
      <c r="L415"/>
    </row>
    <row r="416" spans="1:12" s="3" customFormat="1" ht="15.75" hidden="1" thickBot="1" x14ac:dyDescent="0.3">
      <c r="A416" s="76" t="s">
        <v>444</v>
      </c>
      <c r="B416" s="75">
        <v>4728.46</v>
      </c>
      <c r="C416" s="62">
        <f t="shared" si="61"/>
        <v>788.07666666666671</v>
      </c>
      <c r="D416"/>
      <c r="E416"/>
      <c r="F416"/>
      <c r="G416"/>
      <c r="H416"/>
      <c r="I416"/>
      <c r="J416"/>
      <c r="K416"/>
      <c r="L416"/>
    </row>
    <row r="417" spans="1:12" s="3" customFormat="1" ht="15.75" hidden="1" thickBot="1" x14ac:dyDescent="0.3">
      <c r="A417" s="76" t="s">
        <v>445</v>
      </c>
      <c r="B417" s="75">
        <v>12408.48</v>
      </c>
      <c r="C417" s="62">
        <f t="shared" si="61"/>
        <v>2068.08</v>
      </c>
      <c r="D417"/>
      <c r="E417"/>
      <c r="F417"/>
      <c r="G417"/>
      <c r="H417"/>
      <c r="I417"/>
      <c r="J417"/>
      <c r="K417"/>
      <c r="L417"/>
    </row>
    <row r="418" spans="1:12" s="3" customFormat="1" ht="15.75" hidden="1" thickBot="1" x14ac:dyDescent="0.3">
      <c r="A418" s="76" t="s">
        <v>446</v>
      </c>
      <c r="B418" s="75">
        <v>600835.89</v>
      </c>
      <c r="C418" s="62">
        <f t="shared" si="61"/>
        <v>100139.315</v>
      </c>
      <c r="D418"/>
      <c r="E418"/>
      <c r="F418"/>
      <c r="G418"/>
      <c r="H418"/>
      <c r="I418"/>
      <c r="J418"/>
      <c r="K418"/>
      <c r="L418"/>
    </row>
    <row r="419" spans="1:12" s="3" customFormat="1" ht="15.75" hidden="1" thickBot="1" x14ac:dyDescent="0.3">
      <c r="A419" s="76" t="s">
        <v>447</v>
      </c>
      <c r="B419" s="75">
        <v>10171.93</v>
      </c>
      <c r="C419" s="62">
        <f t="shared" si="61"/>
        <v>1695.3216666666667</v>
      </c>
      <c r="D419"/>
      <c r="E419"/>
      <c r="F419"/>
      <c r="G419"/>
      <c r="H419"/>
      <c r="I419"/>
      <c r="J419"/>
      <c r="K419"/>
      <c r="L419"/>
    </row>
    <row r="420" spans="1:12" s="3" customFormat="1" ht="15.75" hidden="1" thickBot="1" x14ac:dyDescent="0.3">
      <c r="A420" s="76" t="s">
        <v>448</v>
      </c>
      <c r="B420" s="75">
        <v>7424.94</v>
      </c>
      <c r="C420" s="62">
        <f t="shared" si="61"/>
        <v>1237.49</v>
      </c>
      <c r="D420"/>
      <c r="E420"/>
      <c r="F420"/>
      <c r="G420"/>
      <c r="H420"/>
      <c r="I420"/>
      <c r="J420"/>
      <c r="K420"/>
      <c r="L420"/>
    </row>
    <row r="421" spans="1:12" s="3" customFormat="1" ht="15.75" hidden="1" thickBot="1" x14ac:dyDescent="0.3">
      <c r="A421" s="76" t="s">
        <v>449</v>
      </c>
      <c r="B421" s="75">
        <v>607935.53</v>
      </c>
      <c r="C421" s="62">
        <f t="shared" si="61"/>
        <v>101322.58833333333</v>
      </c>
      <c r="D421"/>
      <c r="E421"/>
      <c r="F421"/>
      <c r="G421"/>
      <c r="H421"/>
      <c r="I421"/>
      <c r="J421"/>
      <c r="K421"/>
      <c r="L421"/>
    </row>
    <row r="422" spans="1:12" s="3" customFormat="1" ht="15.75" hidden="1" thickBot="1" x14ac:dyDescent="0.3">
      <c r="A422" s="76" t="s">
        <v>450</v>
      </c>
      <c r="B422" s="75">
        <v>49695.43</v>
      </c>
      <c r="C422" s="62">
        <f t="shared" si="61"/>
        <v>8282.5716666666667</v>
      </c>
      <c r="D422"/>
      <c r="E422"/>
      <c r="F422"/>
      <c r="G422"/>
      <c r="H422"/>
      <c r="I422"/>
      <c r="J422"/>
      <c r="K422"/>
      <c r="L422"/>
    </row>
    <row r="423" spans="1:12" s="3" customFormat="1" ht="15.75" hidden="1" thickBot="1" x14ac:dyDescent="0.3">
      <c r="A423" s="76" t="s">
        <v>451</v>
      </c>
      <c r="B423" s="75">
        <v>98259.58</v>
      </c>
      <c r="C423" s="62">
        <f t="shared" si="61"/>
        <v>16376.596666666666</v>
      </c>
      <c r="D423"/>
      <c r="E423"/>
      <c r="F423"/>
      <c r="G423"/>
      <c r="H423"/>
      <c r="I423"/>
      <c r="J423"/>
      <c r="K423"/>
      <c r="L423"/>
    </row>
    <row r="424" spans="1:12" s="3" customFormat="1" ht="15.75" hidden="1" thickBot="1" x14ac:dyDescent="0.3">
      <c r="A424" s="76" t="s">
        <v>452</v>
      </c>
      <c r="B424" s="75">
        <v>18392.78</v>
      </c>
      <c r="C424" s="62">
        <f t="shared" si="61"/>
        <v>3065.4633333333331</v>
      </c>
      <c r="D424"/>
      <c r="E424"/>
      <c r="F424"/>
      <c r="G424"/>
      <c r="H424"/>
      <c r="I424"/>
      <c r="J424"/>
      <c r="K424"/>
      <c r="L424"/>
    </row>
    <row r="425" spans="1:12" s="3" customFormat="1" ht="15.75" hidden="1" thickBot="1" x14ac:dyDescent="0.3">
      <c r="A425" s="76" t="s">
        <v>453</v>
      </c>
      <c r="B425" s="77">
        <v>696.21</v>
      </c>
      <c r="C425" s="62">
        <f t="shared" si="61"/>
        <v>116.03500000000001</v>
      </c>
      <c r="D425"/>
      <c r="E425"/>
      <c r="F425"/>
      <c r="G425"/>
      <c r="H425"/>
      <c r="I425"/>
      <c r="J425"/>
      <c r="K425"/>
      <c r="L425"/>
    </row>
    <row r="426" spans="1:12" s="3" customFormat="1" ht="15.75" hidden="1" thickBot="1" x14ac:dyDescent="0.3">
      <c r="A426" s="76" t="s">
        <v>454</v>
      </c>
      <c r="B426" s="75">
        <v>9736.73</v>
      </c>
      <c r="C426" s="62">
        <f t="shared" si="61"/>
        <v>1622.7883333333332</v>
      </c>
      <c r="D426"/>
      <c r="E426"/>
      <c r="F426"/>
      <c r="G426"/>
      <c r="H426"/>
      <c r="I426"/>
      <c r="J426"/>
      <c r="K426"/>
      <c r="L426"/>
    </row>
    <row r="427" spans="1:12" s="3" customFormat="1" ht="15.75" hidden="1" thickBot="1" x14ac:dyDescent="0.3">
      <c r="A427" s="76" t="s">
        <v>455</v>
      </c>
      <c r="B427" s="75">
        <v>1680.73</v>
      </c>
      <c r="C427" s="62">
        <f t="shared" si="61"/>
        <v>280.12166666666667</v>
      </c>
      <c r="D427"/>
      <c r="E427"/>
      <c r="F427"/>
      <c r="G427"/>
      <c r="H427"/>
      <c r="I427"/>
      <c r="J427"/>
      <c r="K427"/>
      <c r="L427"/>
    </row>
    <row r="428" spans="1:12" s="3" customFormat="1" ht="15.75" hidden="1" thickBot="1" x14ac:dyDescent="0.3">
      <c r="A428" s="76" t="s">
        <v>456</v>
      </c>
      <c r="B428" s="75">
        <v>28167.360000000001</v>
      </c>
      <c r="C428" s="62">
        <f t="shared" si="61"/>
        <v>4694.5600000000004</v>
      </c>
      <c r="D428"/>
      <c r="E428"/>
      <c r="F428"/>
      <c r="G428"/>
      <c r="H428"/>
      <c r="I428"/>
      <c r="J428"/>
      <c r="K428"/>
      <c r="L428"/>
    </row>
    <row r="429" spans="1:12" s="3" customFormat="1" ht="15.75" hidden="1" thickBot="1" x14ac:dyDescent="0.3">
      <c r="A429" s="76" t="s">
        <v>457</v>
      </c>
      <c r="B429" s="75">
        <v>34813.050000000003</v>
      </c>
      <c r="C429" s="62">
        <f t="shared" si="61"/>
        <v>5802.1750000000002</v>
      </c>
      <c r="D429"/>
      <c r="E429"/>
      <c r="F429"/>
      <c r="G429"/>
      <c r="H429"/>
      <c r="I429"/>
      <c r="J429"/>
      <c r="K429"/>
      <c r="L429"/>
    </row>
    <row r="430" spans="1:12" s="3" customFormat="1" ht="15.75" hidden="1" thickBot="1" x14ac:dyDescent="0.3">
      <c r="A430" s="76" t="s">
        <v>458</v>
      </c>
      <c r="B430" s="75">
        <v>15174.55</v>
      </c>
      <c r="C430" s="62">
        <f t="shared" si="61"/>
        <v>2529.0916666666667</v>
      </c>
      <c r="D430"/>
      <c r="E430"/>
      <c r="F430"/>
      <c r="G430"/>
      <c r="H430"/>
      <c r="I430"/>
      <c r="J430"/>
      <c r="K430"/>
      <c r="L430"/>
    </row>
    <row r="431" spans="1:12" s="3" customFormat="1" ht="15.75" hidden="1" thickBot="1" x14ac:dyDescent="0.3">
      <c r="A431" s="76" t="s">
        <v>459</v>
      </c>
      <c r="B431" s="75">
        <v>34963.94</v>
      </c>
      <c r="C431" s="62">
        <f t="shared" si="61"/>
        <v>5827.3233333333337</v>
      </c>
      <c r="D431"/>
      <c r="E431"/>
      <c r="F431"/>
      <c r="G431"/>
      <c r="H431"/>
      <c r="I431"/>
      <c r="J431"/>
      <c r="K431"/>
      <c r="L431"/>
    </row>
    <row r="432" spans="1:12" s="3" customFormat="1" ht="15.75" hidden="1" thickBot="1" x14ac:dyDescent="0.3">
      <c r="A432" s="76" t="s">
        <v>460</v>
      </c>
      <c r="B432" s="75">
        <v>26027.37</v>
      </c>
      <c r="C432" s="62">
        <f t="shared" si="61"/>
        <v>4337.8949999999995</v>
      </c>
      <c r="D432"/>
      <c r="E432"/>
      <c r="F432"/>
      <c r="G432"/>
      <c r="H432"/>
      <c r="I432"/>
      <c r="J432"/>
      <c r="K432"/>
      <c r="L432"/>
    </row>
    <row r="433" spans="1:12" s="3" customFormat="1" ht="15.75" hidden="1" thickBot="1" x14ac:dyDescent="0.3">
      <c r="A433" s="76" t="s">
        <v>461</v>
      </c>
      <c r="B433" s="75">
        <v>8619.0300000000007</v>
      </c>
      <c r="C433" s="62">
        <f t="shared" si="61"/>
        <v>1436.5050000000001</v>
      </c>
      <c r="D433"/>
      <c r="E433"/>
      <c r="F433"/>
      <c r="G433"/>
      <c r="H433"/>
      <c r="I433"/>
      <c r="J433"/>
      <c r="K433"/>
      <c r="L433"/>
    </row>
    <row r="434" spans="1:12" s="3" customFormat="1" ht="15.75" hidden="1" thickBot="1" x14ac:dyDescent="0.3">
      <c r="A434" s="76" t="s">
        <v>462</v>
      </c>
      <c r="B434" s="75">
        <v>71241.149999999994</v>
      </c>
      <c r="C434" s="62">
        <f t="shared" si="61"/>
        <v>11873.525</v>
      </c>
      <c r="D434"/>
      <c r="E434"/>
      <c r="F434"/>
      <c r="G434"/>
      <c r="H434"/>
      <c r="I434"/>
      <c r="J434"/>
      <c r="K434"/>
      <c r="L434"/>
    </row>
    <row r="435" spans="1:12" s="3" customFormat="1" ht="15.75" hidden="1" thickBot="1" x14ac:dyDescent="0.3">
      <c r="A435" s="76" t="s">
        <v>463</v>
      </c>
      <c r="B435" s="75">
        <v>1011.32</v>
      </c>
      <c r="C435" s="62">
        <f t="shared" si="61"/>
        <v>168.55333333333334</v>
      </c>
      <c r="D435"/>
      <c r="E435"/>
      <c r="F435"/>
      <c r="G435"/>
      <c r="H435"/>
      <c r="I435"/>
      <c r="J435"/>
      <c r="K435"/>
      <c r="L435"/>
    </row>
    <row r="436" spans="1:12" s="3" customFormat="1" ht="15.75" hidden="1" thickBot="1" x14ac:dyDescent="0.3">
      <c r="A436" s="76" t="s">
        <v>464</v>
      </c>
      <c r="B436" s="75">
        <v>22342.67</v>
      </c>
      <c r="C436" s="62">
        <f t="shared" si="61"/>
        <v>3723.7783333333332</v>
      </c>
      <c r="D436"/>
      <c r="E436"/>
      <c r="F436"/>
      <c r="G436"/>
      <c r="H436"/>
      <c r="I436"/>
      <c r="J436"/>
      <c r="K436"/>
      <c r="L436"/>
    </row>
    <row r="437" spans="1:12" s="3" customFormat="1" ht="15.75" hidden="1" thickBot="1" x14ac:dyDescent="0.3">
      <c r="A437" s="76" t="s">
        <v>465</v>
      </c>
      <c r="B437" s="75">
        <v>198850.8</v>
      </c>
      <c r="C437" s="62">
        <f t="shared" si="61"/>
        <v>33141.799999999996</v>
      </c>
      <c r="D437"/>
      <c r="E437"/>
      <c r="F437"/>
      <c r="G437"/>
      <c r="H437"/>
      <c r="I437"/>
      <c r="J437"/>
      <c r="K437"/>
      <c r="L437"/>
    </row>
    <row r="438" spans="1:12" s="3" customFormat="1" ht="15.75" hidden="1" thickBot="1" x14ac:dyDescent="0.3">
      <c r="A438" s="76" t="s">
        <v>466</v>
      </c>
      <c r="B438" s="75">
        <v>17537.759999999998</v>
      </c>
      <c r="C438" s="62">
        <f t="shared" si="61"/>
        <v>2922.9599999999996</v>
      </c>
      <c r="D438"/>
      <c r="E438"/>
      <c r="F438"/>
      <c r="G438"/>
      <c r="H438"/>
      <c r="I438"/>
      <c r="J438"/>
      <c r="K438"/>
      <c r="L438"/>
    </row>
    <row r="439" spans="1:12" s="3" customFormat="1" ht="15.75" hidden="1" thickBot="1" x14ac:dyDescent="0.3">
      <c r="A439" s="76" t="s">
        <v>467</v>
      </c>
      <c r="B439" s="75">
        <v>3535.4</v>
      </c>
      <c r="C439" s="62">
        <f t="shared" si="61"/>
        <v>589.23333333333335</v>
      </c>
      <c r="D439"/>
      <c r="E439"/>
      <c r="F439"/>
      <c r="G439"/>
      <c r="H439"/>
      <c r="I439"/>
      <c r="J439"/>
      <c r="K439"/>
      <c r="L439"/>
    </row>
    <row r="440" spans="1:12" s="3" customFormat="1" ht="15.75" hidden="1" thickBot="1" x14ac:dyDescent="0.3">
      <c r="A440" s="76" t="s">
        <v>468</v>
      </c>
      <c r="B440" s="75">
        <v>2404246.92</v>
      </c>
      <c r="C440" s="62">
        <f t="shared" si="61"/>
        <v>400707.82</v>
      </c>
      <c r="D440"/>
      <c r="E440"/>
      <c r="F440"/>
      <c r="G440"/>
      <c r="H440"/>
      <c r="I440"/>
      <c r="J440"/>
      <c r="K440"/>
      <c r="L440"/>
    </row>
    <row r="441" spans="1:12" s="3" customFormat="1" ht="15.75" hidden="1" thickBot="1" x14ac:dyDescent="0.3">
      <c r="A441" s="76" t="s">
        <v>469</v>
      </c>
      <c r="B441" s="75">
        <v>20436.95</v>
      </c>
      <c r="C441" s="62">
        <f t="shared" si="61"/>
        <v>3406.1583333333333</v>
      </c>
      <c r="D441"/>
      <c r="E441"/>
      <c r="F441"/>
      <c r="G441"/>
      <c r="H441"/>
      <c r="I441"/>
      <c r="J441"/>
      <c r="K441"/>
      <c r="L441"/>
    </row>
    <row r="442" spans="1:12" s="3" customFormat="1" ht="15.75" hidden="1" thickBot="1" x14ac:dyDescent="0.3">
      <c r="A442" s="76" t="s">
        <v>470</v>
      </c>
      <c r="B442" s="77">
        <v>165.05</v>
      </c>
      <c r="C442" s="62">
        <f>B442/6</f>
        <v>27.508333333333336</v>
      </c>
      <c r="D442"/>
      <c r="E442"/>
      <c r="F442"/>
      <c r="G442"/>
      <c r="H442"/>
      <c r="I442"/>
      <c r="J442"/>
      <c r="K442"/>
      <c r="L442"/>
    </row>
    <row r="443" spans="1:12" s="3" customFormat="1" ht="15.75" hidden="1" thickBot="1" x14ac:dyDescent="0.3">
      <c r="A443" s="76" t="s">
        <v>471</v>
      </c>
      <c r="B443" s="75">
        <v>426646.82</v>
      </c>
      <c r="C443" s="62">
        <f t="shared" si="61"/>
        <v>71107.80333333333</v>
      </c>
      <c r="D443"/>
      <c r="E443"/>
      <c r="F443"/>
      <c r="G443"/>
      <c r="H443"/>
      <c r="I443"/>
      <c r="J443"/>
      <c r="K443"/>
      <c r="L443"/>
    </row>
    <row r="444" spans="1:12" s="3" customFormat="1" ht="15.75" hidden="1" thickBot="1" x14ac:dyDescent="0.3">
      <c r="A444" s="76" t="s">
        <v>472</v>
      </c>
      <c r="B444" s="75">
        <v>19665.25</v>
      </c>
      <c r="C444" s="62">
        <f>B444/6</f>
        <v>3277.5416666666665</v>
      </c>
      <c r="D444"/>
      <c r="E444"/>
      <c r="F444"/>
      <c r="G444"/>
      <c r="H444"/>
      <c r="I444"/>
      <c r="J444"/>
      <c r="K444"/>
      <c r="L444"/>
    </row>
    <row r="445" spans="1:12" s="3" customFormat="1" ht="15.75" hidden="1" thickBot="1" x14ac:dyDescent="0.3">
      <c r="A445" s="76" t="s">
        <v>473</v>
      </c>
      <c r="B445" s="75">
        <v>44979.19</v>
      </c>
      <c r="C445" s="62">
        <f t="shared" si="61"/>
        <v>7496.5316666666668</v>
      </c>
      <c r="D445"/>
      <c r="E445"/>
      <c r="F445"/>
      <c r="G445"/>
      <c r="H445"/>
      <c r="I445"/>
      <c r="J445"/>
      <c r="K445"/>
      <c r="L445"/>
    </row>
    <row r="446" spans="1:12" s="3" customFormat="1" ht="15.75" hidden="1" thickBot="1" x14ac:dyDescent="0.3">
      <c r="A446" s="76" t="s">
        <v>474</v>
      </c>
      <c r="B446" s="75">
        <v>36496.230000000003</v>
      </c>
      <c r="C446" s="62">
        <f t="shared" si="61"/>
        <v>6082.7050000000008</v>
      </c>
      <c r="D446"/>
      <c r="E446"/>
      <c r="F446"/>
      <c r="G446"/>
      <c r="H446"/>
      <c r="I446"/>
      <c r="J446"/>
      <c r="K446"/>
      <c r="L446"/>
    </row>
    <row r="447" spans="1:12" s="3" customFormat="1" ht="15.75" hidden="1" thickBot="1" x14ac:dyDescent="0.3">
      <c r="A447" s="76" t="s">
        <v>475</v>
      </c>
      <c r="B447" s="75">
        <v>32066.71</v>
      </c>
      <c r="C447" s="62">
        <f t="shared" si="61"/>
        <v>5344.4516666666668</v>
      </c>
      <c r="D447"/>
      <c r="E447"/>
      <c r="F447"/>
      <c r="G447"/>
      <c r="H447"/>
      <c r="I447"/>
      <c r="J447"/>
      <c r="K447"/>
      <c r="L447"/>
    </row>
    <row r="448" spans="1:12" s="3" customFormat="1" ht="15.75" hidden="1" thickBot="1" x14ac:dyDescent="0.3">
      <c r="A448" s="76" t="s">
        <v>476</v>
      </c>
      <c r="B448" s="75">
        <v>247268.97</v>
      </c>
      <c r="C448" s="62">
        <f t="shared" si="61"/>
        <v>41211.495000000003</v>
      </c>
      <c r="D448"/>
      <c r="E448"/>
      <c r="F448"/>
      <c r="G448"/>
      <c r="H448"/>
      <c r="I448"/>
      <c r="J448"/>
      <c r="K448"/>
      <c r="L448"/>
    </row>
    <row r="449" spans="1:12" s="3" customFormat="1" ht="15.75" hidden="1" thickBot="1" x14ac:dyDescent="0.3">
      <c r="A449" s="76" t="s">
        <v>477</v>
      </c>
      <c r="B449" s="75">
        <v>9852.93</v>
      </c>
      <c r="C449" s="62">
        <f t="shared" si="61"/>
        <v>1642.155</v>
      </c>
      <c r="D449"/>
      <c r="E449"/>
      <c r="F449"/>
      <c r="G449"/>
      <c r="H449"/>
      <c r="I449"/>
      <c r="J449"/>
      <c r="K449"/>
      <c r="L449"/>
    </row>
    <row r="450" spans="1:12" s="3" customFormat="1" ht="15.75" hidden="1" thickBot="1" x14ac:dyDescent="0.3">
      <c r="A450" s="76" t="s">
        <v>478</v>
      </c>
      <c r="B450" s="75">
        <v>906076.97</v>
      </c>
      <c r="C450" s="62">
        <f t="shared" si="61"/>
        <v>151012.82833333334</v>
      </c>
      <c r="D450"/>
      <c r="E450"/>
      <c r="F450"/>
      <c r="G450"/>
      <c r="H450"/>
      <c r="I450"/>
      <c r="J450"/>
      <c r="K450"/>
      <c r="L450"/>
    </row>
    <row r="451" spans="1:12" s="3" customFormat="1" ht="15.75" hidden="1" thickBot="1" x14ac:dyDescent="0.3">
      <c r="A451" s="76" t="s">
        <v>479</v>
      </c>
      <c r="B451" s="75">
        <v>10598662.609999999</v>
      </c>
      <c r="C451" s="62">
        <f t="shared" si="61"/>
        <v>1766443.7683333333</v>
      </c>
      <c r="D451"/>
      <c r="E451"/>
      <c r="F451"/>
      <c r="G451"/>
      <c r="H451"/>
      <c r="I451"/>
      <c r="J451"/>
      <c r="K451"/>
      <c r="L451"/>
    </row>
    <row r="452" spans="1:12" s="3" customFormat="1" ht="15.75" hidden="1" thickBot="1" x14ac:dyDescent="0.3">
      <c r="A452" s="78" t="s">
        <v>480</v>
      </c>
      <c r="B452" s="79">
        <v>18529261.760000002</v>
      </c>
      <c r="C452" s="62">
        <f>SUM(C398:C451)</f>
        <v>3088210.2900000005</v>
      </c>
      <c r="D452"/>
      <c r="E452"/>
      <c r="F452"/>
      <c r="G452"/>
      <c r="H452"/>
      <c r="I452"/>
      <c r="J452"/>
      <c r="K452"/>
      <c r="L452"/>
    </row>
    <row r="453" spans="1:12" s="3" customFormat="1" hidden="1" x14ac:dyDescent="0.25">
      <c r="A453" s="80"/>
      <c r="B453" s="81"/>
      <c r="C453" s="62"/>
      <c r="D453"/>
      <c r="E453"/>
      <c r="F453"/>
      <c r="G453"/>
      <c r="H453"/>
      <c r="I453"/>
      <c r="J453"/>
      <c r="K453"/>
      <c r="L453"/>
    </row>
    <row r="454" spans="1:12" s="3" customFormat="1" x14ac:dyDescent="0.25">
      <c r="A454" s="80"/>
      <c r="B454" s="81"/>
      <c r="C454" s="62"/>
      <c r="D454"/>
      <c r="E454"/>
      <c r="F454"/>
      <c r="G454"/>
      <c r="H454"/>
      <c r="I454"/>
      <c r="J454"/>
      <c r="K454"/>
      <c r="L454"/>
    </row>
  </sheetData>
  <mergeCells count="62">
    <mergeCell ref="A362:A380"/>
    <mergeCell ref="A381:B381"/>
    <mergeCell ref="A385:B385"/>
    <mergeCell ref="A387:B387"/>
    <mergeCell ref="A318:A334"/>
    <mergeCell ref="A335:B335"/>
    <mergeCell ref="A336:A348"/>
    <mergeCell ref="A349:B349"/>
    <mergeCell ref="A350:A360"/>
    <mergeCell ref="A361:B361"/>
    <mergeCell ref="A281:A295"/>
    <mergeCell ref="A296:B296"/>
    <mergeCell ref="A297:A306"/>
    <mergeCell ref="A307:B307"/>
    <mergeCell ref="A308:A316"/>
    <mergeCell ref="A317:B317"/>
    <mergeCell ref="A250:A255"/>
    <mergeCell ref="A256:B256"/>
    <mergeCell ref="A257:A266"/>
    <mergeCell ref="A267:B267"/>
    <mergeCell ref="A268:A279"/>
    <mergeCell ref="A280:B280"/>
    <mergeCell ref="A227:A231"/>
    <mergeCell ref="A232:B232"/>
    <mergeCell ref="A233:A240"/>
    <mergeCell ref="A241:B241"/>
    <mergeCell ref="A242:A248"/>
    <mergeCell ref="A249:B249"/>
    <mergeCell ref="A181:A191"/>
    <mergeCell ref="A192:B192"/>
    <mergeCell ref="A193:A203"/>
    <mergeCell ref="A204:B204"/>
    <mergeCell ref="A205:A225"/>
    <mergeCell ref="A226:B226"/>
    <mergeCell ref="A129:A147"/>
    <mergeCell ref="A148:B148"/>
    <mergeCell ref="A149:A159"/>
    <mergeCell ref="A160:B160"/>
    <mergeCell ref="A161:A179"/>
    <mergeCell ref="A180:B180"/>
    <mergeCell ref="A92:A109"/>
    <mergeCell ref="A110:B110"/>
    <mergeCell ref="A111:A119"/>
    <mergeCell ref="A120:B120"/>
    <mergeCell ref="A121:A127"/>
    <mergeCell ref="A128:B128"/>
    <mergeCell ref="A53:A57"/>
    <mergeCell ref="A58:B58"/>
    <mergeCell ref="A59:A66"/>
    <mergeCell ref="A67:B67"/>
    <mergeCell ref="A68:A90"/>
    <mergeCell ref="A91:B91"/>
    <mergeCell ref="A6:A20"/>
    <mergeCell ref="A21:B21"/>
    <mergeCell ref="A22:A33"/>
    <mergeCell ref="A34:B34"/>
    <mergeCell ref="A35:A51"/>
    <mergeCell ref="A52:B52"/>
    <mergeCell ref="A2:F2"/>
    <mergeCell ref="A4:A5"/>
    <mergeCell ref="B4:B5"/>
    <mergeCell ref="C4:F4"/>
  </mergeCells>
  <pageMargins left="0.19685039370078741" right="0.19685039370078741" top="0.39370078740157483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PACTUÇÃO_FINAL</vt:lpstr>
      <vt:lpstr>PACTUÇÃO_FINAL!Titulos_de_impressao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Santos Fernandes Jesus</dc:creator>
  <cp:lastModifiedBy>Thiago Santos Fernandes Jesus</cp:lastModifiedBy>
  <cp:lastPrinted>2017-12-05T17:05:47Z</cp:lastPrinted>
  <dcterms:created xsi:type="dcterms:W3CDTF">2017-12-05T17:04:35Z</dcterms:created>
  <dcterms:modified xsi:type="dcterms:W3CDTF">2017-12-05T17:06:58Z</dcterms:modified>
</cp:coreProperties>
</file>